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okasta.burgos\Desktop\PORTAL DE TRANSPARENCIA\LIBRO BANCO\NOVIEMBRE\"/>
    </mc:Choice>
  </mc:AlternateContent>
  <bookViews>
    <workbookView xWindow="0" yWindow="0" windowWidth="20490" windowHeight="7155" tabRatio="837"/>
  </bookViews>
  <sheets>
    <sheet name="INGRESOS CUENTA COLECT" sheetId="1" r:id="rId1"/>
    <sheet name="EGRESOS CTA. AUXILIAR 33001" sheetId="4" r:id="rId2"/>
    <sheet name="EGRESOS CTA.  OPERT. 160" sheetId="5" r:id="rId3"/>
    <sheet name="EGRESOS CTA. NOMINA" sheetId="6" r:id="rId4"/>
    <sheet name="EGRESOS CTA. FONDOCYT" sheetId="7" r:id="rId5"/>
  </sheets>
  <externalReferences>
    <externalReference r:id="rId6"/>
    <externalReference r:id="rId7"/>
  </externalReferences>
  <definedNames>
    <definedName name="_xlnm._FilterDatabase" localSheetId="0" hidden="1">'INGRESOS CUENTA COLECT'!$B$1:$H$247</definedName>
    <definedName name="_xlnm.Print_Area" localSheetId="2">'EGRESOS CTA.  OPERT. 160'!$A$1:$I$74</definedName>
    <definedName name="_xlnm.Print_Area" localSheetId="1">'EGRESOS CTA. AUXILIAR 33001'!$B$1:$I$316</definedName>
    <definedName name="_xlnm.Print_Area" localSheetId="4">'EGRESOS CTA. FONDOCYT'!$A$1:$J$35</definedName>
    <definedName name="_xlnm.Print_Area" localSheetId="3">'EGRESOS CTA. NOMINA'!$A$1:$J$75</definedName>
    <definedName name="_xlnm.Print_Area" localSheetId="0">'INGRESOS CUENTA COLECT'!$A$1:$G$220</definedName>
    <definedName name="_xlnm.Print_Titles" localSheetId="2">'EGRESOS CTA.  OPERT. 160'!$1:$14</definedName>
    <definedName name="_xlnm.Print_Titles" localSheetId="1">'EGRESOS CTA. AUXILIAR 33001'!$1:$15</definedName>
    <definedName name="_xlnm.Print_Titles" localSheetId="4">'EGRESOS CTA. FONDOCYT'!$1:$12</definedName>
    <definedName name="_xlnm.Print_Titles" localSheetId="3">'EGRESOS CTA. NOMINA'!$1:$11</definedName>
    <definedName name="_xlnm.Print_Titles" localSheetId="0">'INGRESOS CUENTA COLECT'!$1:$12</definedName>
  </definedNames>
  <calcPr calcId="152511"/>
</workbook>
</file>

<file path=xl/calcChain.xml><?xml version="1.0" encoding="utf-8"?>
<calcChain xmlns="http://schemas.openxmlformats.org/spreadsheetml/2006/main">
  <c r="K19" i="7" l="1"/>
  <c r="J15" i="7"/>
  <c r="K67" i="6"/>
  <c r="J14" i="6"/>
  <c r="I15" i="5"/>
  <c r="I13" i="5"/>
  <c r="J304" i="4"/>
  <c r="I14" i="4"/>
  <c r="H65" i="5" l="1"/>
  <c r="G65" i="5"/>
  <c r="I65" i="5"/>
  <c r="J65" i="5" s="1"/>
  <c r="F208" i="1" l="1"/>
  <c r="E208" i="1"/>
  <c r="I19" i="7" l="1"/>
  <c r="H67" i="6" l="1"/>
  <c r="G304" i="4" l="1"/>
  <c r="H304" i="4"/>
  <c r="I67" i="6" l="1"/>
  <c r="I16" i="5" l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J17" i="7"/>
  <c r="J19" i="7" s="1"/>
  <c r="J16" i="6"/>
  <c r="J67" i="6" s="1"/>
  <c r="E17" i="1"/>
  <c r="I37" i="5" l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I51" i="5" s="1"/>
  <c r="I52" i="5" s="1"/>
  <c r="I53" i="5" s="1"/>
  <c r="I54" i="5" s="1"/>
  <c r="I55" i="5" s="1"/>
  <c r="I56" i="5" s="1"/>
  <c r="I57" i="5" s="1"/>
  <c r="I58" i="5" s="1"/>
  <c r="I59" i="5" s="1"/>
  <c r="I60" i="5" s="1"/>
  <c r="I61" i="5" s="1"/>
  <c r="I62" i="5" s="1"/>
  <c r="I63" i="5" s="1"/>
  <c r="I64" i="5" s="1"/>
  <c r="J18" i="7"/>
  <c r="J17" i="6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J46" i="6" s="1"/>
  <c r="J47" i="6" s="1"/>
  <c r="J48" i="6" s="1"/>
  <c r="J49" i="6" s="1"/>
  <c r="J50" i="6" s="1"/>
  <c r="J51" i="6" s="1"/>
  <c r="J52" i="6" s="1"/>
  <c r="J53" i="6" s="1"/>
  <c r="J54" i="6" s="1"/>
  <c r="J55" i="6" s="1"/>
  <c r="J56" i="6" s="1"/>
  <c r="J57" i="6" s="1"/>
  <c r="J58" i="6" s="1"/>
  <c r="J59" i="6" s="1"/>
  <c r="J60" i="6" s="1"/>
  <c r="J61" i="6" s="1"/>
  <c r="J62" i="6" s="1"/>
  <c r="J63" i="6" s="1"/>
  <c r="J64" i="6" s="1"/>
  <c r="J65" i="6" s="1"/>
  <c r="J66" i="6" s="1"/>
  <c r="I16" i="4" l="1"/>
  <c r="I304" i="4" s="1"/>
  <c r="I17" i="4" l="1"/>
  <c r="I18" i="4" l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I97" i="4" s="1"/>
  <c r="I98" i="4" s="1"/>
  <c r="I99" i="4" s="1"/>
  <c r="I100" i="4" s="1"/>
  <c r="I101" i="4" s="1"/>
  <c r="I102" i="4" s="1"/>
  <c r="I103" i="4" s="1"/>
  <c r="I104" i="4" s="1"/>
  <c r="I105" i="4" s="1"/>
  <c r="I106" i="4" s="1"/>
  <c r="I107" i="4" s="1"/>
  <c r="I108" i="4" s="1"/>
  <c r="I109" i="4" s="1"/>
  <c r="I110" i="4" s="1"/>
  <c r="I111" i="4" s="1"/>
  <c r="I112" i="4" s="1"/>
  <c r="I113" i="4" s="1"/>
  <c r="I114" i="4" s="1"/>
  <c r="I115" i="4" s="1"/>
  <c r="I116" i="4" s="1"/>
  <c r="I117" i="4" s="1"/>
  <c r="I118" i="4" s="1"/>
  <c r="I119" i="4" s="1"/>
  <c r="I120" i="4" s="1"/>
  <c r="I121" i="4" s="1"/>
  <c r="I122" i="4" s="1"/>
  <c r="I123" i="4" s="1"/>
  <c r="I124" i="4" s="1"/>
  <c r="I125" i="4" s="1"/>
  <c r="I126" i="4" s="1"/>
  <c r="I127" i="4" s="1"/>
  <c r="I128" i="4" s="1"/>
  <c r="I129" i="4" s="1"/>
  <c r="I130" i="4" s="1"/>
  <c r="I131" i="4" s="1"/>
  <c r="I132" i="4" s="1"/>
  <c r="I133" i="4" s="1"/>
  <c r="I134" i="4" s="1"/>
  <c r="I135" i="4" s="1"/>
  <c r="I136" i="4" s="1"/>
  <c r="I137" i="4" s="1"/>
  <c r="I138" i="4" s="1"/>
  <c r="I139" i="4" s="1"/>
  <c r="I140" i="4" s="1"/>
  <c r="I141" i="4" s="1"/>
  <c r="I142" i="4" s="1"/>
  <c r="I143" i="4" s="1"/>
  <c r="I144" i="4" s="1"/>
  <c r="I145" i="4" s="1"/>
  <c r="I146" i="4" s="1"/>
  <c r="I147" i="4" s="1"/>
  <c r="I148" i="4" s="1"/>
  <c r="I149" i="4" s="1"/>
  <c r="I150" i="4" s="1"/>
  <c r="I151" i="4" s="1"/>
  <c r="I152" i="4" s="1"/>
  <c r="I153" i="4" s="1"/>
  <c r="I154" i="4" s="1"/>
  <c r="I155" i="4" s="1"/>
  <c r="I156" i="4" s="1"/>
  <c r="I157" i="4" s="1"/>
  <c r="I158" i="4" s="1"/>
  <c r="I159" i="4" s="1"/>
  <c r="I160" i="4" s="1"/>
  <c r="I161" i="4" s="1"/>
  <c r="I162" i="4" s="1"/>
  <c r="I163" i="4" s="1"/>
  <c r="I164" i="4" s="1"/>
  <c r="I165" i="4" s="1"/>
  <c r="I166" i="4" s="1"/>
  <c r="I167" i="4" s="1"/>
  <c r="I168" i="4" s="1"/>
  <c r="I169" i="4" s="1"/>
  <c r="I170" i="4" s="1"/>
  <c r="I171" i="4" s="1"/>
  <c r="I172" i="4" l="1"/>
  <c r="I173" i="4" s="1"/>
  <c r="I174" i="4" s="1"/>
  <c r="I175" i="4" s="1"/>
  <c r="I176" i="4" s="1"/>
  <c r="I177" i="4" s="1"/>
  <c r="I178" i="4" s="1"/>
  <c r="I179" i="4" s="1"/>
  <c r="I180" i="4" s="1"/>
  <c r="I181" i="4" s="1"/>
  <c r="I182" i="4" s="1"/>
  <c r="I183" i="4" s="1"/>
  <c r="I184" i="4" s="1"/>
  <c r="I185" i="4" s="1"/>
  <c r="I186" i="4" s="1"/>
  <c r="I187" i="4" s="1"/>
  <c r="I188" i="4" s="1"/>
  <c r="I189" i="4" s="1"/>
  <c r="I190" i="4" s="1"/>
  <c r="I191" i="4" s="1"/>
  <c r="I192" i="4" s="1"/>
  <c r="I193" i="4" s="1"/>
  <c r="I194" i="4" s="1"/>
  <c r="I195" i="4" s="1"/>
  <c r="I196" i="4" s="1"/>
  <c r="I197" i="4" s="1"/>
  <c r="I198" i="4" s="1"/>
  <c r="I199" i="4" s="1"/>
  <c r="I200" i="4" s="1"/>
  <c r="I201" i="4" s="1"/>
  <c r="I202" i="4" s="1"/>
  <c r="I203" i="4" s="1"/>
  <c r="I204" i="4" s="1"/>
  <c r="I205" i="4" s="1"/>
  <c r="I206" i="4" s="1"/>
  <c r="I207" i="4" s="1"/>
  <c r="I208" i="4" s="1"/>
  <c r="I209" i="4" s="1"/>
  <c r="I210" i="4" s="1"/>
  <c r="I211" i="4" s="1"/>
  <c r="I212" i="4" s="1"/>
  <c r="I213" i="4" s="1"/>
  <c r="I214" i="4" s="1"/>
  <c r="I215" i="4" s="1"/>
  <c r="I216" i="4" s="1"/>
  <c r="I217" i="4" s="1"/>
  <c r="I218" i="4" s="1"/>
  <c r="I219" i="4" s="1"/>
  <c r="I220" i="4" s="1"/>
  <c r="I221" i="4" s="1"/>
  <c r="I222" i="4" s="1"/>
  <c r="I223" i="4" s="1"/>
  <c r="I224" i="4" s="1"/>
  <c r="I225" i="4" s="1"/>
  <c r="I226" i="4" s="1"/>
  <c r="I227" i="4" s="1"/>
  <c r="I228" i="4" s="1"/>
  <c r="I229" i="4" s="1"/>
  <c r="I230" i="4" s="1"/>
  <c r="I231" i="4" s="1"/>
  <c r="I232" i="4" s="1"/>
  <c r="I233" i="4" s="1"/>
  <c r="I234" i="4" s="1"/>
  <c r="I235" i="4" s="1"/>
  <c r="I236" i="4" s="1"/>
  <c r="I237" i="4" s="1"/>
  <c r="I238" i="4" s="1"/>
  <c r="I239" i="4" s="1"/>
  <c r="I240" i="4" s="1"/>
  <c r="I241" i="4" s="1"/>
  <c r="I242" i="4" s="1"/>
  <c r="I243" i="4" s="1"/>
  <c r="I244" i="4" s="1"/>
  <c r="I245" i="4" s="1"/>
  <c r="I246" i="4" s="1"/>
  <c r="I247" i="4" s="1"/>
  <c r="I248" i="4" s="1"/>
  <c r="I249" i="4" s="1"/>
  <c r="I250" i="4" s="1"/>
  <c r="I251" i="4" s="1"/>
  <c r="I252" i="4" s="1"/>
  <c r="I253" i="4" s="1"/>
  <c r="I254" i="4" s="1"/>
  <c r="I255" i="4" s="1"/>
  <c r="I256" i="4" s="1"/>
  <c r="I257" i="4" s="1"/>
  <c r="I258" i="4" s="1"/>
  <c r="I259" i="4" s="1"/>
  <c r="I260" i="4" s="1"/>
  <c r="I261" i="4" s="1"/>
  <c r="I262" i="4" s="1"/>
  <c r="I263" i="4" s="1"/>
  <c r="I264" i="4" s="1"/>
  <c r="I265" i="4" s="1"/>
  <c r="I266" i="4" s="1"/>
  <c r="I267" i="4" s="1"/>
  <c r="J133" i="4"/>
  <c r="I268" i="4" l="1"/>
  <c r="I269" i="4" s="1"/>
  <c r="I270" i="4" s="1"/>
  <c r="I271" i="4" s="1"/>
  <c r="I272" i="4" s="1"/>
  <c r="I273" i="4" s="1"/>
  <c r="I274" i="4" s="1"/>
  <c r="I275" i="4" s="1"/>
  <c r="I276" i="4" s="1"/>
  <c r="I277" i="4" s="1"/>
  <c r="I278" i="4" s="1"/>
  <c r="I279" i="4" s="1"/>
  <c r="I280" i="4" s="1"/>
  <c r="I281" i="4" s="1"/>
  <c r="I282" i="4" s="1"/>
  <c r="I283" i="4" s="1"/>
  <c r="I284" i="4" s="1"/>
  <c r="I285" i="4" s="1"/>
  <c r="I286" i="4" s="1"/>
  <c r="I287" i="4" s="1"/>
  <c r="I288" i="4" s="1"/>
  <c r="I289" i="4" s="1"/>
  <c r="I290" i="4" s="1"/>
  <c r="I291" i="4" s="1"/>
  <c r="I292" i="4" s="1"/>
  <c r="I293" i="4" s="1"/>
  <c r="I294" i="4" s="1"/>
  <c r="I295" i="4" s="1"/>
  <c r="I296" i="4" s="1"/>
  <c r="I297" i="4" s="1"/>
  <c r="I298" i="4" s="1"/>
  <c r="I299" i="4" s="1"/>
  <c r="I300" i="4" s="1"/>
  <c r="I301" i="4" s="1"/>
  <c r="I302" i="4" s="1"/>
  <c r="I303" i="4" s="1"/>
  <c r="G14" i="1" l="1"/>
  <c r="G17" i="1" s="1"/>
  <c r="G208" i="1" l="1"/>
  <c r="H208" i="1" s="1"/>
  <c r="G18" i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</calcChain>
</file>

<file path=xl/sharedStrings.xml><?xml version="1.0" encoding="utf-8"?>
<sst xmlns="http://schemas.openxmlformats.org/spreadsheetml/2006/main" count="639" uniqueCount="215">
  <si>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</si>
  <si>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</si>
  <si>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</si>
  <si>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</si>
  <si>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</si>
  <si>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</si>
  <si>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</si>
  <si>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</si>
  <si>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</si>
  <si>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</si>
  <si>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</si>
  <si>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</si>
  <si>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PAGO IMPUESTO 0.15%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</si>
  <si>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</si>
  <si>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</si>
  <si>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</si>
  <si>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</si>
  <si>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</si>
  <si>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</si>
  <si>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</si>
  <si>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</si>
  <si>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</si>
  <si>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>DEPOSITO VIA TRANSF. ARS SENASA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</si>
  <si>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</si>
  <si>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</si>
  <si>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</si>
  <si>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</si>
  <si>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</si>
  <si>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 xml:space="preserve">ASIGNACION PRESUPUESTARIA PARA PAGO NOMINAS </t>
  </si>
  <si>
    <t>NOTA DEBITO POR COBRO TARJETA CREDITO CARDNET</t>
  </si>
  <si>
    <t>CARGOS POR SERVICIOS (RETENCION DE ESTADO)</t>
  </si>
  <si>
    <t>NOTA DEBITO POR COBRO TARJETA CREDITO AMERICAN EXPRESS</t>
  </si>
  <si>
    <t>Preparado Por:</t>
  </si>
  <si>
    <t xml:space="preserve">Revisado Por: </t>
  </si>
  <si>
    <t xml:space="preserve">Lcda. Julia Villar Pimentel </t>
  </si>
  <si>
    <t>Analista Financiera</t>
  </si>
  <si>
    <t>Contadora Interna</t>
  </si>
  <si>
    <t>Aprobabdo Por:</t>
  </si>
  <si>
    <t>Directora Financiera</t>
  </si>
  <si>
    <t>____________________</t>
  </si>
  <si>
    <t>_________________________</t>
  </si>
  <si>
    <t xml:space="preserve">      ______________________________</t>
  </si>
  <si>
    <t>DEPOSITO</t>
  </si>
  <si>
    <t>DEPOSITO VIA TRANSF. ARS MAPFRE SALUD</t>
  </si>
  <si>
    <t xml:space="preserve">____________________________________________ </t>
  </si>
  <si>
    <t xml:space="preserve">Lcda. Sandra Ciprian </t>
  </si>
  <si>
    <t>Yokasta Burgos</t>
  </si>
  <si>
    <t>_______________________________________</t>
  </si>
  <si>
    <t>DEPOSITO VIA TRANSF. ARS RENACER</t>
  </si>
  <si>
    <t>DEPOSITO PENDIENTE POR IDENTIFICAR</t>
  </si>
  <si>
    <t>BIO NUCLEAR, S. A.</t>
  </si>
  <si>
    <t>Lcda. Yokasta Burgos</t>
  </si>
  <si>
    <t xml:space="preserve">      Aprobabdo Por:</t>
  </si>
  <si>
    <t xml:space="preserve">     Lcda. Sandra Ciprian </t>
  </si>
  <si>
    <t xml:space="preserve">     Directora Financiera</t>
  </si>
  <si>
    <t xml:space="preserve">DEPOSITO VIA TRANSF. ARS UNIVERSAL </t>
  </si>
  <si>
    <t>EPX DOMINICANA, S.R.L.</t>
  </si>
  <si>
    <t>GIRBAU DOMINICANA, S.R.L.</t>
  </si>
  <si>
    <t>DOCTORES MALLEN GUERRA, S. A.</t>
  </si>
  <si>
    <t>DEPOSITO VIA TRANSF. PRESIDENCIA DE LA REPUBLICA DOMINICANA</t>
  </si>
  <si>
    <t>SUED &amp; FARGESA, S. R. L.</t>
  </si>
  <si>
    <t>NOTA DEBITO POR COBRO TARJETA CREDITO AGOSTO 2022</t>
  </si>
  <si>
    <t>DEPOSITO VIA TRANSF. ARS APS</t>
  </si>
  <si>
    <t>DEPOSITO VIA TRANSF. ARS GMA</t>
  </si>
  <si>
    <t>REFERENCIA LABORATORIO CLINICO, S. A.</t>
  </si>
  <si>
    <t>SEGUROS SURA, S.A.</t>
  </si>
  <si>
    <t>RETENCION ISR SALARIAL POR TRASF. VIA LIBRAMIENTOS NOMINA</t>
  </si>
  <si>
    <t>PROPANO Y DERIVADOS, S. A.</t>
  </si>
  <si>
    <t>DEPOSITO VIA TRANSF. ARS CMD</t>
  </si>
  <si>
    <t xml:space="preserve">DEPOSITO VIA TRANSF., RED ONCOLOGICA DOMINICANA INTEGRAL ,(RODI) CICLOTRÓN </t>
  </si>
  <si>
    <t>DEPOSITO VIA TRANSF. ARS SIMAG</t>
  </si>
  <si>
    <t>DEPOSITO VIA TRANSF. ARS  HUMANO SEGUROS</t>
  </si>
  <si>
    <t xml:space="preserve">DEPOSITO VIA TRANSF. ARS  PRIMERA  DE HUMANO </t>
  </si>
  <si>
    <t xml:space="preserve"> __________________________ </t>
  </si>
  <si>
    <t>RETENCION 0.30% POR TRASF. VIA LIBRAMIENTOS A PROVEERDORES</t>
  </si>
  <si>
    <t>COMPAÑÍA DOMINICANA DE TELEFONOS, S. A.</t>
  </si>
  <si>
    <t>AYUNTAMIENTO DEL DISTRITO NACIONAL</t>
  </si>
  <si>
    <t>ALTICE DOMINICANA, S.A.</t>
  </si>
  <si>
    <t>WEST, S.A.</t>
  </si>
  <si>
    <t>CORPORACION DEL ACUEDUCTO Y ALCANTARILLADO DE SANTO DOMINGO (CAASD)</t>
  </si>
  <si>
    <t>INCLISE,SRL</t>
  </si>
  <si>
    <t>SERVICIOS E INSTALACIONES TECNICAS, S.R.L</t>
  </si>
  <si>
    <t>NULO</t>
  </si>
  <si>
    <t>MILDRED VIRGINIA CASTILLO RIERA</t>
  </si>
  <si>
    <t>IHARA CRISTI LOW FERNANDEZ BAUTISTA</t>
  </si>
  <si>
    <t>MP PATHOLOGY</t>
  </si>
  <si>
    <t>Del 01 Al 30 De Noviembre 2022</t>
  </si>
  <si>
    <t>DEPOSITO VIA TRANSF. ARS UASD</t>
  </si>
  <si>
    <t>DEPOSITO Sra. Natividad Almonte Abono a factura de hospitalizacion</t>
  </si>
  <si>
    <t>COMISION TARJETA DE CREDITO CARDNET</t>
  </si>
  <si>
    <t xml:space="preserve">DEPOSITO VIA TRANSF., RED ONCOLOGICA DOMINICANA INTEGRAL ,(RODI) CICLOTRÓN saldo  factura# 904765 </t>
  </si>
  <si>
    <t>DEPOSITO VIA TRANSF., RED ONCOLOGICA DOMINICANA INTEGRAL ,(RODI) CICLOTRÓN saldo  factura#906488</t>
  </si>
  <si>
    <t>DEPOSITO CK.  SOLEO FOOD SERVICES SRL PAGO  RENTA CAFETERIA SEPTIEMBRE  2022</t>
  </si>
  <si>
    <t>TRANSF. DESDE CUENTA 3000 A LA CTA. 160 OPERATIVA POR REPOSICION GASTOS MENORES.</t>
  </si>
  <si>
    <t>DEPOSITO VIA TRANSF., RED ONCOLOGICA DOMINICANA INTEGRAL ,(RODI) CICLOTRÓN saldo   factura#908840</t>
  </si>
  <si>
    <t>DEPOSITO VIA TRANSFERENCIA FUNDACION SAINT JUDE PAGO FACTURA 3770</t>
  </si>
  <si>
    <t xml:space="preserve"> Deposito CK., Asoc. Mujeres Solidarias (AMSI) Donacion a la Sra,. Luisa Margarita Peguero Roman, para abono a factura #908785 monto de RD$8,750.00</t>
  </si>
  <si>
    <t>DEPOSITO VIA TRANSF. ARS ASEMAP</t>
  </si>
  <si>
    <t>DP VIA CHEQUE  Republica Dominicana,Gabinete de Politica Social de fondo asistencia social.Donacion a la Sra.Malley De Los Santos De Cordero,para abono a factura #847866 por el monto de RD$104,215.00</t>
  </si>
  <si>
    <t>DEPOSITO VIA TRANSF. ARS SEMMA</t>
  </si>
  <si>
    <t>DEPOSITO VIA TRANSF. ARS MONUMENTAL</t>
  </si>
  <si>
    <t>DEPOSITO VIA  ARS UASD</t>
  </si>
  <si>
    <t>0837-2022</t>
  </si>
  <si>
    <t>LUG HEALTHCARE TECHNOLOGY, S.L.</t>
  </si>
  <si>
    <t>DEPOSITO VIA  ARS FUTURO</t>
  </si>
  <si>
    <t>7885</t>
  </si>
  <si>
    <t>AIR LIQUIDE DOMINICANA, S.A.S.</t>
  </si>
  <si>
    <t>7886</t>
  </si>
  <si>
    <t>7887</t>
  </si>
  <si>
    <t>REFRIGERACION F&amp;H, SRL</t>
  </si>
  <si>
    <t>7888</t>
  </si>
  <si>
    <t>7891</t>
  </si>
  <si>
    <t>ALIANZA INNOVADORA DE SERVICIOS AMBIENTALES , S.R.L.</t>
  </si>
  <si>
    <t>7892</t>
  </si>
  <si>
    <t>7893</t>
  </si>
  <si>
    <t>MULTISYSTEMS INC</t>
  </si>
  <si>
    <t>7894</t>
  </si>
  <si>
    <t>7895</t>
  </si>
  <si>
    <t>7896</t>
  </si>
  <si>
    <t>7897</t>
  </si>
  <si>
    <t>GROUP Z HEALTHCARE PRODUCTS DOMINICANA, S.R.L.</t>
  </si>
  <si>
    <t>7898</t>
  </si>
  <si>
    <t>SERVIAMED DOMINICANA, S. R. L.</t>
  </si>
  <si>
    <t>7899</t>
  </si>
  <si>
    <t>SERVICIOS ELECTROMEDICOS E INSTITUCIONALES, S.A.</t>
  </si>
  <si>
    <t>7900</t>
  </si>
  <si>
    <t>7901</t>
  </si>
  <si>
    <t>SUPLIDORA NACIONAL DE TECNOLOGIA SNT, S.R .L.</t>
  </si>
  <si>
    <t>7902</t>
  </si>
  <si>
    <t>RETENCION 100% POR TRASF. VIA LIBRAMIENTOS A PROVEERDORES</t>
  </si>
  <si>
    <t>ALVARO DANIEL SOSA SOSA</t>
  </si>
  <si>
    <t>7903</t>
  </si>
  <si>
    <t>ALL OFFICE SOLUTIONS TS, S.R.L.</t>
  </si>
  <si>
    <t>7904</t>
  </si>
  <si>
    <t>7905</t>
  </si>
  <si>
    <t>BLAJIM, S.R.L.</t>
  </si>
  <si>
    <t>7906</t>
  </si>
  <si>
    <t>7907</t>
  </si>
  <si>
    <t>7908</t>
  </si>
  <si>
    <t>7909</t>
  </si>
  <si>
    <t>FARMACO QUIMICA NACIONAL, S.A.</t>
  </si>
  <si>
    <t>7910</t>
  </si>
  <si>
    <t>NOMINA PERSONAL CARÁCTER TEMPORAL NOVIEMBRE 2022 FONDO GENERAL</t>
  </si>
  <si>
    <t>7911</t>
  </si>
  <si>
    <t>7912</t>
  </si>
  <si>
    <t>7913</t>
  </si>
  <si>
    <t>7914</t>
  </si>
  <si>
    <t>NOMINA PERSONAL CARÁCTER EVENTUAL NOMVIEMBRE 2022.- FONFO PROPIO</t>
  </si>
  <si>
    <t>7915</t>
  </si>
  <si>
    <t>NOMINA PERSONAL SUPLENCIA  NOVIEMBRE 2022 FONDO PROPIO</t>
  </si>
  <si>
    <t>SEGUROS UNIVERSAL, S.A.</t>
  </si>
  <si>
    <t>HIDROMED, S. R. L.</t>
  </si>
  <si>
    <t>SUPLIDORA NACIONAL DE TECNOLOGIA SNT, S,R,L</t>
  </si>
  <si>
    <t>INDUVECA, S. A.</t>
  </si>
  <si>
    <t>INVERSIONES Y NEGOCIOS, S.A.</t>
  </si>
  <si>
    <t>IMPROFORMAS, S.R.L.</t>
  </si>
  <si>
    <t>PROLIMDES COMERCIAL, S.R.L.</t>
  </si>
  <si>
    <t>PROTECCION INTERNACIONAL, S.R.L.</t>
  </si>
  <si>
    <t>INSTITUTO NACIONAL DE ADMINISTRACION PUBLICA (INAP)</t>
  </si>
  <si>
    <t>SANOZ FARMACEUTICA, S.R.L.</t>
  </si>
  <si>
    <t>AENOR DOMINICANA, S.R.L.</t>
  </si>
  <si>
    <t>NOMINA INDEMNUZACION EX COLABORADORES OCTUBRE 2022- FP</t>
  </si>
  <si>
    <t>NOMINA REINTEGRO INCENTIVOS ARS COLABORADORES INACTIVOS ENE-JUN 2022 FP</t>
  </si>
  <si>
    <t>HOSPIFAR, S. R. L.</t>
  </si>
  <si>
    <t>HUMANO SEGUROS, S.A.</t>
  </si>
  <si>
    <t>OSCAR A. RENTA NEGRON, S.A.</t>
  </si>
  <si>
    <t>0746-2022</t>
  </si>
  <si>
    <t>1969</t>
  </si>
  <si>
    <t>1970</t>
  </si>
  <si>
    <t>1971</t>
  </si>
  <si>
    <t>1972</t>
  </si>
  <si>
    <t>1973</t>
  </si>
  <si>
    <t>1974</t>
  </si>
  <si>
    <t>0713-2022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</si>
  <si>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</si>
  <si>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</si>
  <si>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</si>
  <si>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</si>
  <si>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</si>
  <si>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</si>
  <si>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</si>
  <si>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</si>
  <si>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</si>
  <si>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</si>
  <si>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</si>
  <si>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</si>
  <si>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</si>
  <si>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</si>
  <si>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</si>
  <si>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IGM INVERSIONES GLOBAL MEDICA</t>
  </si>
  <si>
    <t xml:space="preserve">NULO (ERROR EN IMPRESIÓN) </t>
  </si>
  <si>
    <t>DHL DOMINICANA, SRL</t>
  </si>
  <si>
    <t>COMPU-OFFICE DOMINICANA, S.R.L.</t>
  </si>
  <si>
    <t>HANAJAY AMADOR</t>
  </si>
  <si>
    <t>RAMON BIENVENIDO SANCHEZ RODRIGUEZ</t>
  </si>
  <si>
    <t>RAQUEL MONOLITA FELIZ ESPINAL</t>
  </si>
  <si>
    <t>CAROLINA MONTERO ROSARIO</t>
  </si>
  <si>
    <t>CRISELDA DE LOS SANTOS</t>
  </si>
  <si>
    <t>SAONY PAULINO ENCARNACION</t>
  </si>
  <si>
    <t>PORFIRIA BAEZ VARGAS</t>
  </si>
  <si>
    <t>DARWIN VLADIMIR ARIAS ORTEGA</t>
  </si>
  <si>
    <t>DIANA AMELIA MERAN</t>
  </si>
  <si>
    <t>REYMALIS ISABEL CABREJA FAÑA</t>
  </si>
  <si>
    <t>SANTA CRISTIANA ARIAS</t>
  </si>
  <si>
    <t>7889</t>
  </si>
  <si>
    <t>7890</t>
  </si>
  <si>
    <t>NOMINA COMPENSACION  MILITAR  NOVIEMBRE 2022 FONDO GENERAL</t>
  </si>
  <si>
    <t xml:space="preserve">NOMINA CARÁCTER TEMPORAL (CICOLTRON)  NOVIEMBRE 2022  FONDO GENERAL </t>
  </si>
  <si>
    <t xml:space="preserve">NOMINA PERSONAL FIJO NOVIEMBRE 2022 FONDO GENERAL </t>
  </si>
  <si>
    <t>NOMINA COMPENSACION  ESPECIAL OCTUBRE 2022  FONDO GENERAL</t>
  </si>
  <si>
    <t>OFFITEK, S.R.L.</t>
  </si>
  <si>
    <t>PEREZ BARROSO, S. R. L.</t>
  </si>
  <si>
    <t>FARACH, S. A.</t>
  </si>
  <si>
    <t>ASIGNACION PRESUPUESTARIA PARA REGALIA DIC.2022</t>
  </si>
  <si>
    <t>LUIS E BETANCES R &amp; CO, S.A.S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</si>
</sst>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2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0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06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11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4" fontId="8" fillId="0" borderId="0" xfId="0" applyNumberFormat="1" applyFont="1" applyAlignment="1">
      <alignment vertical="center"/>
    </xf>
    <xf numFmtId="43" fontId="0" fillId="3" borderId="0" xfId="0" applyNumberForma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10" fillId="3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17" fillId="3" borderId="0" xfId="0" applyFont="1" applyFill="1" applyBorder="1" applyAlignment="1">
      <alignment vertical="center"/>
    </xf>
    <xf numFmtId="0" fontId="19" fillId="0" borderId="3" xfId="0" applyFont="1" applyFill="1" applyBorder="1" applyAlignment="1">
      <alignment vertical="center" wrapText="1"/>
    </xf>
    <xf numFmtId="43" fontId="19" fillId="0" borderId="3" xfId="1" applyFont="1" applyFill="1" applyBorder="1" applyAlignment="1">
      <alignment vertical="center"/>
    </xf>
    <xf numFmtId="43" fontId="12" fillId="0" borderId="3" xfId="1" applyFont="1" applyFill="1" applyBorder="1" applyAlignment="1">
      <alignment horizontal="right" vertical="center"/>
    </xf>
    <xf numFmtId="0" fontId="19" fillId="0" borderId="4" xfId="0" applyFont="1" applyFill="1" applyBorder="1" applyAlignment="1">
      <alignment vertical="center" wrapText="1"/>
    </xf>
    <xf numFmtId="43" fontId="19" fillId="0" borderId="4" xfId="1" applyFont="1" applyFill="1" applyBorder="1" applyAlignment="1">
      <alignment vertical="center"/>
    </xf>
    <xf numFmtId="43" fontId="12" fillId="0" borderId="4" xfId="1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center" vertical="center" wrapText="1"/>
    </xf>
    <xf numFmtId="43" fontId="5" fillId="2" borderId="7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165" fontId="12" fillId="3" borderId="3" xfId="0" applyNumberFormat="1" applyFont="1" applyFill="1" applyBorder="1" applyAlignment="1">
      <alignment horizontal="left" vertical="center" wrapText="1"/>
    </xf>
    <xf numFmtId="43" fontId="19" fillId="0" borderId="3" xfId="1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/>
    </xf>
    <xf numFmtId="165" fontId="12" fillId="3" borderId="4" xfId="0" applyNumberFormat="1" applyFont="1" applyFill="1" applyBorder="1" applyAlignment="1">
      <alignment horizontal="left" vertical="center" wrapText="1"/>
    </xf>
    <xf numFmtId="43" fontId="19" fillId="0" borderId="4" xfId="1" applyFont="1" applyFill="1" applyBorder="1" applyAlignment="1">
      <alignment vertical="center" wrapText="1"/>
    </xf>
    <xf numFmtId="165" fontId="12" fillId="0" borderId="4" xfId="0" applyNumberFormat="1" applyFont="1" applyFill="1" applyBorder="1" applyAlignment="1">
      <alignment horizontal="left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43" fontId="12" fillId="0" borderId="4" xfId="1" applyFont="1" applyFill="1" applyBorder="1" applyAlignment="1">
      <alignment horizontal="right" vertical="center" wrapText="1"/>
    </xf>
    <xf numFmtId="43" fontId="20" fillId="0" borderId="7" xfId="1" applyFont="1" applyFill="1" applyBorder="1" applyAlignment="1">
      <alignment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165" fontId="12" fillId="0" borderId="4" xfId="0" applyNumberFormat="1" applyFont="1" applyFill="1" applyBorder="1" applyAlignment="1">
      <alignment horizontal="right" vertical="center"/>
    </xf>
    <xf numFmtId="0" fontId="19" fillId="4" borderId="4" xfId="0" applyFont="1" applyFill="1" applyBorder="1" applyAlignment="1">
      <alignment horizontal="center" vertical="center" wrapText="1"/>
    </xf>
    <xf numFmtId="0" fontId="19" fillId="4" borderId="4" xfId="0" applyFont="1" applyFill="1" applyBorder="1" applyAlignment="1">
      <alignment vertical="center" wrapText="1"/>
    </xf>
    <xf numFmtId="43" fontId="12" fillId="0" borderId="4" xfId="1" applyFont="1" applyFill="1" applyBorder="1" applyAlignment="1">
      <alignment vertical="center"/>
    </xf>
    <xf numFmtId="49" fontId="12" fillId="3" borderId="4" xfId="0" quotePrefix="1" applyNumberFormat="1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/>
    </xf>
    <xf numFmtId="165" fontId="15" fillId="0" borderId="4" xfId="0" applyNumberFormat="1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vertical="center" wrapText="1"/>
    </xf>
    <xf numFmtId="43" fontId="12" fillId="0" borderId="4" xfId="1" applyFont="1" applyFill="1" applyBorder="1" applyAlignment="1">
      <alignment horizontal="center" vertical="center"/>
    </xf>
    <xf numFmtId="43" fontId="19" fillId="0" borderId="4" xfId="1" applyFont="1" applyFill="1" applyBorder="1" applyAlignment="1">
      <alignment horizontal="center" vertical="center"/>
    </xf>
    <xf numFmtId="4" fontId="13" fillId="3" borderId="7" xfId="0" applyNumberFormat="1" applyFont="1" applyFill="1" applyBorder="1" applyAlignment="1">
      <alignment horizontal="right" vertic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9" fillId="0" borderId="8" xfId="4" applyFont="1" applyFill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7" fillId="0" borderId="0" xfId="0" applyFont="1" applyBorder="1" applyAlignment="1">
      <alignment vertical="center"/>
    </xf>
    <xf numFmtId="0" fontId="22" fillId="0" borderId="2" xfId="0" applyFont="1" applyFill="1" applyBorder="1" applyAlignment="1">
      <alignment vertical="center" wrapText="1"/>
    </xf>
    <xf numFmtId="4" fontId="13" fillId="3" borderId="0" xfId="0" applyNumberFormat="1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right" vertical="center"/>
    </xf>
    <xf numFmtId="43" fontId="20" fillId="0" borderId="0" xfId="1" applyFont="1" applyFill="1" applyBorder="1" applyAlignment="1">
      <alignment vertical="center"/>
    </xf>
    <xf numFmtId="4" fontId="5" fillId="3" borderId="10" xfId="0" applyNumberFormat="1" applyFont="1" applyFill="1" applyBorder="1" applyAlignment="1">
      <alignment horizontal="right" vertical="center"/>
    </xf>
    <xf numFmtId="43" fontId="20" fillId="0" borderId="10" xfId="1" applyFont="1" applyFill="1" applyBorder="1" applyAlignment="1">
      <alignment vertical="center"/>
    </xf>
    <xf numFmtId="43" fontId="19" fillId="0" borderId="11" xfId="1" applyFont="1" applyFill="1" applyBorder="1" applyAlignment="1">
      <alignment vertical="center"/>
    </xf>
    <xf numFmtId="4" fontId="13" fillId="3" borderId="13" xfId="0" applyNumberFormat="1" applyFont="1" applyFill="1" applyBorder="1" applyAlignment="1">
      <alignment horizontal="right" vertical="center"/>
    </xf>
    <xf numFmtId="43" fontId="20" fillId="0" borderId="14" xfId="1" applyFont="1" applyFill="1" applyBorder="1" applyAlignment="1">
      <alignment vertical="center"/>
    </xf>
    <xf numFmtId="0" fontId="23" fillId="3" borderId="0" xfId="0" applyFont="1" applyFill="1" applyAlignment="1">
      <alignment horizontal="center"/>
    </xf>
    <xf numFmtId="165" fontId="12" fillId="3" borderId="11" xfId="0" applyNumberFormat="1" applyFont="1" applyFill="1" applyBorder="1" applyAlignment="1">
      <alignment horizontal="left" vertical="center" wrapText="1"/>
    </xf>
    <xf numFmtId="43" fontId="19" fillId="0" borderId="11" xfId="1" applyFont="1" applyFill="1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vertical="center" wrapText="1"/>
    </xf>
    <xf numFmtId="4" fontId="5" fillId="3" borderId="16" xfId="0" applyNumberFormat="1" applyFont="1" applyFill="1" applyBorder="1" applyAlignment="1">
      <alignment horizontal="right" vertical="center"/>
    </xf>
    <xf numFmtId="43" fontId="20" fillId="0" borderId="17" xfId="1" applyFont="1" applyFill="1" applyBorder="1" applyAlignment="1">
      <alignment vertical="center"/>
    </xf>
    <xf numFmtId="0" fontId="19" fillId="4" borderId="19" xfId="0" applyFont="1" applyFill="1" applyBorder="1" applyAlignment="1">
      <alignment vertical="center" wrapText="1"/>
    </xf>
    <xf numFmtId="43" fontId="12" fillId="0" borderId="20" xfId="1" applyFont="1" applyFill="1" applyBorder="1" applyAlignment="1">
      <alignment vertical="center"/>
    </xf>
    <xf numFmtId="43" fontId="19" fillId="0" borderId="21" xfId="4" applyFont="1" applyFill="1" applyBorder="1" applyAlignment="1">
      <alignment horizontal="left" vertical="center"/>
    </xf>
    <xf numFmtId="43" fontId="19" fillId="0" borderId="2" xfId="4" applyFont="1" applyFill="1" applyBorder="1" applyAlignment="1">
      <alignment horizontal="left" vertical="center"/>
    </xf>
    <xf numFmtId="43" fontId="19" fillId="0" borderId="22" xfId="4" applyFont="1" applyFill="1" applyBorder="1"/>
    <xf numFmtId="43" fontId="19" fillId="0" borderId="23" xfId="4" applyFont="1" applyFill="1" applyBorder="1" applyAlignment="1">
      <alignment horizontal="left" vertical="center"/>
    </xf>
    <xf numFmtId="43" fontId="19" fillId="0" borderId="24" xfId="4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vertical="center"/>
    </xf>
    <xf numFmtId="0" fontId="22" fillId="0" borderId="25" xfId="0" applyFont="1" applyBorder="1"/>
    <xf numFmtId="0" fontId="6" fillId="0" borderId="0" xfId="0" applyFont="1" applyFill="1" applyAlignment="1">
      <alignment vertical="center"/>
    </xf>
    <xf numFmtId="0" fontId="5" fillId="0" borderId="27" xfId="0" applyFont="1" applyFill="1" applyBorder="1" applyAlignment="1">
      <alignment vertical="center"/>
    </xf>
    <xf numFmtId="0" fontId="13" fillId="5" borderId="3" xfId="0" applyFont="1" applyFill="1" applyBorder="1" applyAlignment="1">
      <alignment horizontal="center" vertical="center"/>
    </xf>
    <xf numFmtId="165" fontId="13" fillId="5" borderId="3" xfId="0" applyNumberFormat="1" applyFont="1" applyFill="1" applyBorder="1" applyAlignment="1">
      <alignment horizontal="center" vertical="center"/>
    </xf>
    <xf numFmtId="43" fontId="20" fillId="5" borderId="3" xfId="1" applyFont="1" applyFill="1" applyBorder="1" applyAlignment="1">
      <alignment vertical="center"/>
    </xf>
    <xf numFmtId="43" fontId="13" fillId="5" borderId="3" xfId="1" applyFont="1" applyFill="1" applyBorder="1" applyAlignment="1">
      <alignment horizontal="right" vertical="center"/>
    </xf>
    <xf numFmtId="165" fontId="24" fillId="0" borderId="8" xfId="0" applyNumberFormat="1" applyFont="1" applyFill="1" applyBorder="1" applyAlignment="1">
      <alignment horizontal="left" vertical="center" wrapText="1"/>
    </xf>
    <xf numFmtId="0" fontId="24" fillId="0" borderId="8" xfId="0" applyFont="1" applyFill="1" applyBorder="1" applyAlignment="1">
      <alignment horizontal="center"/>
    </xf>
    <xf numFmtId="4" fontId="5" fillId="3" borderId="0" xfId="0" applyNumberFormat="1" applyFont="1" applyFill="1" applyBorder="1" applyAlignment="1">
      <alignment horizontal="center" vertical="center"/>
    </xf>
    <xf numFmtId="4" fontId="5" fillId="3" borderId="0" xfId="0" applyNumberFormat="1" applyFont="1" applyFill="1" applyBorder="1" applyAlignment="1">
      <alignment horizontal="right" vertical="center"/>
    </xf>
    <xf numFmtId="43" fontId="6" fillId="0" borderId="0" xfId="0" applyNumberFormat="1" applyFont="1" applyFill="1" applyAlignment="1">
      <alignment horizontal="center" vertical="center"/>
    </xf>
    <xf numFmtId="0" fontId="5" fillId="0" borderId="6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165" fontId="13" fillId="0" borderId="5" xfId="0" applyNumberFormat="1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165" fontId="13" fillId="0" borderId="3" xfId="0" applyNumberFormat="1" applyFont="1" applyFill="1" applyBorder="1" applyAlignment="1">
      <alignment horizontal="center" vertical="center"/>
    </xf>
    <xf numFmtId="43" fontId="20" fillId="0" borderId="5" xfId="1" applyFont="1" applyFill="1" applyBorder="1" applyAlignment="1">
      <alignment vertical="center"/>
    </xf>
    <xf numFmtId="43" fontId="13" fillId="0" borderId="5" xfId="1" applyFont="1" applyFill="1" applyBorder="1" applyAlignment="1">
      <alignment horizontal="right" vertical="center"/>
    </xf>
    <xf numFmtId="0" fontId="13" fillId="0" borderId="3" xfId="0" applyFont="1" applyFill="1" applyBorder="1" applyAlignment="1">
      <alignment horizontal="center" vertical="center"/>
    </xf>
    <xf numFmtId="43" fontId="20" fillId="0" borderId="3" xfId="1" applyFont="1" applyFill="1" applyBorder="1" applyAlignment="1">
      <alignment vertical="center"/>
    </xf>
    <xf numFmtId="43" fontId="13" fillId="0" borderId="3" xfId="1" applyFont="1" applyFill="1" applyBorder="1" applyAlignment="1">
      <alignment horizontal="right" vertical="center"/>
    </xf>
    <xf numFmtId="0" fontId="5" fillId="0" borderId="7" xfId="0" applyFont="1" applyFill="1" applyBorder="1" applyAlignment="1">
      <alignment vertical="center"/>
    </xf>
    <xf numFmtId="165" fontId="13" fillId="0" borderId="7" xfId="0" applyNumberFormat="1" applyFont="1" applyFill="1" applyBorder="1" applyAlignment="1">
      <alignment vertical="center"/>
    </xf>
    <xf numFmtId="0" fontId="13" fillId="0" borderId="7" xfId="0" applyFont="1" applyFill="1" applyBorder="1" applyAlignment="1">
      <alignment vertical="center"/>
    </xf>
    <xf numFmtId="43" fontId="20" fillId="0" borderId="9" xfId="1" applyFont="1" applyFill="1" applyBorder="1" applyAlignment="1">
      <alignment vertical="center"/>
    </xf>
    <xf numFmtId="43" fontId="13" fillId="0" borderId="7" xfId="1" applyFont="1" applyFill="1" applyBorder="1" applyAlignment="1">
      <alignment vertical="center"/>
    </xf>
    <xf numFmtId="49" fontId="12" fillId="3" borderId="8" xfId="0" applyNumberFormat="1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 wrapText="1"/>
    </xf>
    <xf numFmtId="43" fontId="12" fillId="0" borderId="8" xfId="1" applyFont="1" applyFill="1" applyBorder="1"/>
    <xf numFmtId="165" fontId="12" fillId="6" borderId="4" xfId="0" applyNumberFormat="1" applyFont="1" applyFill="1" applyBorder="1" applyAlignment="1">
      <alignment horizontal="right" vertical="center"/>
    </xf>
    <xf numFmtId="165" fontId="12" fillId="6" borderId="11" xfId="0" applyNumberFormat="1" applyFont="1" applyFill="1" applyBorder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5" fillId="2" borderId="7" xfId="0" applyFont="1" applyFill="1" applyBorder="1" applyAlignment="1">
      <alignment horizontal="right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7" xfId="0" applyNumberFormat="1" applyFont="1" applyFill="1" applyBorder="1" applyAlignment="1">
      <alignment horizontal="center" vertical="center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15" xfId="0" applyNumberFormat="1" applyFont="1" applyFill="1" applyBorder="1" applyAlignment="1">
      <alignment horizontal="center" vertical="center"/>
    </xf>
    <xf numFmtId="4" fontId="5" fillId="3" borderId="16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" fontId="13" fillId="3" borderId="12" xfId="0" applyNumberFormat="1" applyFont="1" applyFill="1" applyBorder="1" applyAlignment="1">
      <alignment horizontal="center" vertical="center"/>
    </xf>
    <xf numFmtId="4" fontId="13" fillId="3" borderId="13" xfId="0" applyNumberFormat="1" applyFont="1" applyFill="1" applyBorder="1" applyAlignment="1">
      <alignment horizontal="center" vertical="center"/>
    </xf>
    <xf numFmtId="4" fontId="13" fillId="3" borderId="7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Fill="1" applyAlignment="1">
      <alignment vertical="center"/>
    </xf>
    <xf numFmtId="0" fontId="11" fillId="0" borderId="0" xfId="0" applyFont="1" applyFill="1" applyAlignment="1">
      <alignment vertical="center"/>
    </xf>
    <xf numFmtId="0" fontId="10" fillId="0" borderId="0" xfId="0" applyFont="1" applyFill="1"/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6" fillId="0" borderId="0" xfId="0" applyFont="1" applyFill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4" fillId="0" borderId="0" xfId="0" applyFont="1" applyFill="1" applyAlignment="1">
      <alignment horizontal="center" vertical="center"/>
    </xf>
    <xf numFmtId="43" fontId="6" fillId="0" borderId="0" xfId="0" applyNumberFormat="1" applyFont="1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/>
    </xf>
    <xf numFmtId="43" fontId="7" fillId="0" borderId="0" xfId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25" fillId="0" borderId="0" xfId="0" applyFont="1" applyFill="1" applyAlignment="1">
      <alignment vertical="center"/>
    </xf>
    <xf numFmtId="4" fontId="25" fillId="0" borderId="0" xfId="0" applyNumberFormat="1" applyFont="1" applyFill="1" applyAlignment="1">
      <alignment vertical="center"/>
    </xf>
    <xf numFmtId="0" fontId="26" fillId="0" borderId="0" xfId="0" applyFont="1" applyFill="1" applyAlignment="1">
      <alignment horizontal="center"/>
    </xf>
    <xf numFmtId="0" fontId="24" fillId="0" borderId="0" xfId="0" applyFont="1" applyFill="1"/>
    <xf numFmtId="0" fontId="7" fillId="0" borderId="0" xfId="0" applyFont="1" applyFill="1" applyAlignment="1">
      <alignment vertical="center"/>
    </xf>
    <xf numFmtId="0" fontId="27" fillId="0" borderId="0" xfId="0" applyFont="1" applyFill="1" applyAlignment="1">
      <alignment horizontal="center"/>
    </xf>
    <xf numFmtId="43" fontId="0" fillId="0" borderId="0" xfId="0" applyNumberFormat="1" applyFill="1" applyAlignment="1">
      <alignment vertical="center"/>
    </xf>
    <xf numFmtId="4" fontId="5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4" fillId="0" borderId="8" xfId="0" applyFont="1" applyFill="1" applyBorder="1" applyAlignment="1">
      <alignment vertical="center" wrapText="1"/>
    </xf>
    <xf numFmtId="43" fontId="24" fillId="0" borderId="8" xfId="4" applyFont="1" applyFill="1" applyBorder="1" applyAlignment="1">
      <alignment vertical="center"/>
    </xf>
    <xf numFmtId="43" fontId="24" fillId="0" borderId="8" xfId="1" applyFont="1" applyFill="1" applyBorder="1" applyAlignment="1">
      <alignment vertical="center"/>
    </xf>
    <xf numFmtId="43" fontId="24" fillId="0" borderId="8" xfId="4" applyFont="1" applyFill="1" applyBorder="1"/>
    <xf numFmtId="14" fontId="12" fillId="0" borderId="8" xfId="0" applyNumberFormat="1" applyFont="1" applyFill="1" applyBorder="1" applyAlignment="1">
      <alignment horizontal="left" vertical="center" wrapText="1"/>
    </xf>
    <xf numFmtId="0" fontId="14" fillId="0" borderId="8" xfId="0" applyFont="1" applyFill="1" applyBorder="1" applyAlignment="1">
      <alignment horizontal="center"/>
    </xf>
    <xf numFmtId="165" fontId="13" fillId="0" borderId="8" xfId="0" applyNumberFormat="1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43" fontId="20" fillId="0" borderId="8" xfId="1" applyFont="1" applyFill="1" applyBorder="1" applyAlignment="1">
      <alignment vertical="center"/>
    </xf>
    <xf numFmtId="43" fontId="13" fillId="0" borderId="8" xfId="1" applyFont="1" applyFill="1" applyBorder="1" applyAlignment="1">
      <alignment horizontal="right" vertical="center"/>
    </xf>
    <xf numFmtId="4" fontId="25" fillId="0" borderId="28" xfId="0" applyNumberFormat="1" applyFont="1" applyFill="1" applyBorder="1" applyAlignment="1">
      <alignment vertical="center"/>
    </xf>
    <xf numFmtId="4" fontId="25" fillId="0" borderId="29" xfId="0" applyNumberFormat="1" applyFont="1" applyFill="1" applyBorder="1" applyAlignment="1">
      <alignment vertical="center"/>
    </xf>
    <xf numFmtId="43" fontId="26" fillId="0" borderId="30" xfId="1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0" fillId="0" borderId="0" xfId="0" applyFont="1" applyFill="1" applyBorder="1"/>
    <xf numFmtId="0" fontId="1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43" fontId="5" fillId="2" borderId="7" xfId="1" applyFont="1" applyFill="1" applyBorder="1" applyAlignment="1">
      <alignment vertical="center"/>
    </xf>
    <xf numFmtId="165" fontId="12" fillId="0" borderId="4" xfId="0" applyNumberFormat="1" applyFont="1" applyFill="1" applyBorder="1" applyAlignment="1">
      <alignment horizontal="left" vertical="center"/>
    </xf>
    <xf numFmtId="43" fontId="12" fillId="0" borderId="4" xfId="1" applyFont="1" applyFill="1" applyBorder="1" applyAlignment="1">
      <alignment horizontal="left" vertical="center"/>
    </xf>
  </cellXfs>
  <cellStyles count="10">
    <cellStyle name="Millares" xfId="1" builtinId="3"/>
    <cellStyle name="Millares 2" xfId="2"/>
    <cellStyle name="Millares 2 2" xfId="3"/>
    <cellStyle name="Millares 3" xfId="4"/>
    <cellStyle name="Moneda 2" xfId="5"/>
    <cellStyle name="Normal" xfId="0" builtinId="0"/>
    <cellStyle name="Normal 2" xfId="6"/>
    <cellStyle name="Normal 3" xfId="7"/>
    <cellStyle name="Porcentaje 2" xfId="8"/>
    <cellStyle name="Porcentual 2" xfId="9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647701</xdr:colOff>
      <xdr:row>6</xdr:row>
      <xdr:rowOff>78581</xdr:rowOff>
    </xdr:to>
    <xdr:pic>
      <xdr:nvPicPr>
        <xdr:cNvPr id="13537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1143000</xdr:colOff>
      <xdr:row>4</xdr:row>
      <xdr:rowOff>119062</xdr:rowOff>
    </xdr:to>
    <xdr:pic>
      <xdr:nvPicPr>
        <xdr:cNvPr id="13538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304800</xdr:colOff>
      <xdr:row>6</xdr:row>
      <xdr:rowOff>152400</xdr:rowOff>
    </xdr:to>
    <xdr:pic>
      <xdr:nvPicPr>
        <xdr:cNvPr id="14619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367</xdr:row>
      <xdr:rowOff>28575</xdr:rowOff>
    </xdr:from>
    <xdr:to>
      <xdr:col>7</xdr:col>
      <xdr:colOff>895350</xdr:colOff>
      <xdr:row>377</xdr:row>
      <xdr:rowOff>123825</xdr:rowOff>
    </xdr:to>
    <xdr:pic>
      <xdr:nvPicPr>
        <xdr:cNvPr id="14620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9</xdr:col>
      <xdr:colOff>104775</xdr:colOff>
      <xdr:row>4</xdr:row>
      <xdr:rowOff>142875</xdr:rowOff>
    </xdr:to>
    <xdr:pic>
      <xdr:nvPicPr>
        <xdr:cNvPr id="14621" name="Imagen 6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1562099</xdr:colOff>
      <xdr:row>4</xdr:row>
      <xdr:rowOff>180975</xdr:rowOff>
    </xdr:to>
    <xdr:pic>
      <xdr:nvPicPr>
        <xdr:cNvPr id="15607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16830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125</xdr:row>
      <xdr:rowOff>47625</xdr:rowOff>
    </xdr:from>
    <xdr:to>
      <xdr:col>8</xdr:col>
      <xdr:colOff>833799</xdr:colOff>
      <xdr:row>136</xdr:row>
      <xdr:rowOff>47624</xdr:rowOff>
    </xdr:to>
    <xdr:pic>
      <xdr:nvPicPr>
        <xdr:cNvPr id="16831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126</xdr:row>
      <xdr:rowOff>38100</xdr:rowOff>
    </xdr:from>
    <xdr:to>
      <xdr:col>8</xdr:col>
      <xdr:colOff>948099</xdr:colOff>
      <xdr:row>137</xdr:row>
      <xdr:rowOff>47624</xdr:rowOff>
    </xdr:to>
    <xdr:pic>
      <xdr:nvPicPr>
        <xdr:cNvPr id="16832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127</xdr:row>
      <xdr:rowOff>38100</xdr:rowOff>
    </xdr:from>
    <xdr:to>
      <xdr:col>8</xdr:col>
      <xdr:colOff>948099</xdr:colOff>
      <xdr:row>138</xdr:row>
      <xdr:rowOff>38101</xdr:rowOff>
    </xdr:to>
    <xdr:pic>
      <xdr:nvPicPr>
        <xdr:cNvPr id="16833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128</xdr:row>
      <xdr:rowOff>28575</xdr:rowOff>
    </xdr:from>
    <xdr:to>
      <xdr:col>8</xdr:col>
      <xdr:colOff>948099</xdr:colOff>
      <xdr:row>139</xdr:row>
      <xdr:rowOff>38101</xdr:rowOff>
    </xdr:to>
    <xdr:pic>
      <xdr:nvPicPr>
        <xdr:cNvPr id="16834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1591875</xdr:colOff>
      <xdr:row>6</xdr:row>
      <xdr:rowOff>47625</xdr:rowOff>
    </xdr:to>
    <xdr:pic>
      <xdr:nvPicPr>
        <xdr:cNvPr id="16835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.villar/Desktop/DOCUMENTOS%20PARA%20DISPONIBLIDAD/LIBRO%20BANCO%202016-2022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. RECOLECTORA (010) y 3000"/>
      <sheetName val="Hoja2"/>
      <sheetName val="CTA. RECOLECTORA AUXILIAR 3001"/>
      <sheetName val="CTA. OPERATIVA.(160)"/>
      <sheetName val="Dynamics Enum Cache"/>
      <sheetName val="CTA. NOMINA 2000"/>
      <sheetName val="Hoja1"/>
      <sheetName val="CTA. FONDOCYT 960"/>
      <sheetName val="RENTA CAFETERIA  "/>
      <sheetName val="DISPONIBILIDAD"/>
      <sheetName val="CUENTA SUBVENCION DE NOMINA"/>
      <sheetName val="Hoja3"/>
    </sheetNames>
    <sheetDataSet>
      <sheetData sheetId="0">
        <row r="16395">
          <cell r="G16395">
            <v>44781710.75039991</v>
          </cell>
        </row>
        <row r="16611">
          <cell r="G16611">
            <v>47042766.980399892</v>
          </cell>
        </row>
      </sheetData>
      <sheetData sheetId="1"/>
      <sheetData sheetId="2">
        <row r="7795">
          <cell r="J7795">
            <v>15283565.271499995</v>
          </cell>
        </row>
        <row r="8392">
          <cell r="J8392">
            <v>3780686.8735000403</v>
          </cell>
        </row>
        <row r="8534">
          <cell r="J8534">
            <v>10797945.853500035</v>
          </cell>
        </row>
      </sheetData>
      <sheetData sheetId="3">
        <row r="6198">
          <cell r="J6198">
            <v>900221.6163000114</v>
          </cell>
        </row>
        <row r="6235">
          <cell r="J6235">
            <v>2778021.9663000116</v>
          </cell>
        </row>
      </sheetData>
      <sheetData sheetId="4"/>
      <sheetData sheetId="5">
        <row r="1798">
          <cell r="G1798">
            <v>1419434.3239999029</v>
          </cell>
        </row>
        <row r="1848">
          <cell r="G1848">
            <v>24133880.023999903</v>
          </cell>
        </row>
      </sheetData>
      <sheetData sheetId="6"/>
      <sheetData sheetId="7">
        <row r="124">
          <cell r="J124">
            <v>391025.05999999976</v>
          </cell>
        </row>
        <row r="125">
          <cell r="J125">
            <v>390850.05999999976</v>
          </cell>
        </row>
      </sheetData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C000"/>
  </sheetPr>
  <dimension ref="A1:N247"/>
  <sheetViews>
    <sheetView showGridLines="0" tabSelected="1" zoomScale="80" zoomScaleNormal="80" zoomScaleSheetLayoutView="50" workbookViewId="0">
      <selection activeCell="A9" sqref="A9:G9"/>
    </sheetView>
  </sheetViews>
  <sheetFormatPr baseColWidth="10" defaultColWidth="9.140625" defaultRowHeight="12.75" x14ac:dyDescent="0.2"/>
  <cols>
    <col min="1" max="1" width="16.28515625" style="194" customWidth="1"/>
    <col min="2" max="2" width="16.85546875" style="158" customWidth="1"/>
    <col min="3" max="3" width="14.85546875" style="158" customWidth="1"/>
    <col min="4" max="4" width="79.7109375" style="158" customWidth="1"/>
    <col min="5" max="5" width="33.85546875" style="158" customWidth="1"/>
    <col min="6" max="6" width="27.42578125" style="158" customWidth="1"/>
    <col min="7" max="7" width="27.5703125" style="158" customWidth="1"/>
    <col min="8" max="8" width="19.28515625" style="158" bestFit="1" customWidth="1"/>
    <col min="9" max="16384" width="9.140625" style="158"/>
  </cols>
  <sheetData>
    <row r="1" spans="1:14" ht="15" customHeight="1" x14ac:dyDescent="0.2"/>
    <row r="3" spans="1:14" s="159" customFormat="1" ht="12" customHeight="1" x14ac:dyDescent="0.2">
      <c r="A3" s="165"/>
    </row>
    <row r="4" spans="1:14" s="162" customFormat="1" ht="18" customHeight="1" x14ac:dyDescent="0.3">
      <c r="A4" s="195"/>
      <c r="B4" s="161"/>
      <c r="C4" s="160"/>
      <c r="D4" s="160"/>
      <c r="E4" s="160"/>
      <c r="F4" s="160"/>
      <c r="G4" s="160"/>
      <c r="H4" s="160"/>
      <c r="I4" s="160"/>
    </row>
    <row r="5" spans="1:14" s="162" customFormat="1" ht="18.75" x14ac:dyDescent="0.2">
      <c r="A5" s="163"/>
      <c r="B5" s="163"/>
      <c r="C5" s="163"/>
      <c r="D5" s="163"/>
      <c r="E5" s="163"/>
      <c r="F5" s="163"/>
      <c r="G5" s="163"/>
    </row>
    <row r="6" spans="1:14" s="162" customFormat="1" ht="18.75" x14ac:dyDescent="0.3">
      <c r="A6" s="163" t="s">
        <v>10</v>
      </c>
      <c r="B6" s="163"/>
      <c r="C6" s="163"/>
      <c r="D6" s="163"/>
      <c r="E6" s="163"/>
      <c r="F6" s="163"/>
      <c r="G6" s="163"/>
      <c r="H6" s="160"/>
      <c r="I6" s="160"/>
    </row>
    <row r="7" spans="1:14" s="159" customFormat="1" ht="18.75" x14ac:dyDescent="0.2">
      <c r="A7" s="163" t="s">
        <v>15</v>
      </c>
      <c r="B7" s="163"/>
      <c r="C7" s="163"/>
      <c r="D7" s="163"/>
      <c r="E7" s="163"/>
      <c r="F7" s="163"/>
      <c r="G7" s="163"/>
    </row>
    <row r="8" spans="1:14" s="165" customFormat="1" ht="21" customHeight="1" x14ac:dyDescent="0.2">
      <c r="A8" s="164" t="s">
        <v>3</v>
      </c>
      <c r="B8" s="164"/>
      <c r="C8" s="164"/>
      <c r="D8" s="164"/>
      <c r="E8" s="164"/>
      <c r="F8" s="164"/>
      <c r="G8" s="164"/>
    </row>
    <row r="9" spans="1:14" s="159" customFormat="1" ht="18.75" x14ac:dyDescent="0.2">
      <c r="A9" s="163" t="s">
        <v>86</v>
      </c>
      <c r="B9" s="163"/>
      <c r="C9" s="163"/>
      <c r="D9" s="163"/>
      <c r="E9" s="163"/>
      <c r="F9" s="163"/>
      <c r="G9" s="163"/>
    </row>
    <row r="10" spans="1:14" s="159" customFormat="1" ht="18.75" x14ac:dyDescent="0.2">
      <c r="A10" s="196"/>
      <c r="B10" s="161"/>
      <c r="C10" s="161"/>
      <c r="D10" s="161"/>
      <c r="E10" s="161"/>
      <c r="F10" s="161"/>
      <c r="G10" s="162"/>
    </row>
    <row r="11" spans="1:14" s="159" customFormat="1" ht="18.75" x14ac:dyDescent="0.2">
      <c r="A11" s="196"/>
      <c r="B11" s="161"/>
      <c r="C11" s="161"/>
      <c r="D11" s="161"/>
      <c r="E11" s="161"/>
      <c r="F11" s="161"/>
      <c r="G11" s="162"/>
    </row>
    <row r="12" spans="1:14" ht="19.5" customHeight="1" thickBot="1" x14ac:dyDescent="0.25">
      <c r="N12" s="166"/>
    </row>
    <row r="13" spans="1:14" s="108" customFormat="1" ht="27.75" customHeight="1" thickTop="1" thickBot="1" x14ac:dyDescent="0.25">
      <c r="A13" s="197"/>
      <c r="B13" s="142" t="s">
        <v>14</v>
      </c>
      <c r="C13" s="142"/>
      <c r="D13" s="142"/>
      <c r="E13" s="142"/>
      <c r="F13" s="142"/>
      <c r="G13" s="142"/>
    </row>
    <row r="14" spans="1:14" s="108" customFormat="1" ht="27.75" customHeight="1" thickTop="1" thickBot="1" x14ac:dyDescent="0.25">
      <c r="A14" s="197"/>
      <c r="B14" s="142" t="s">
        <v>15</v>
      </c>
      <c r="C14" s="142"/>
      <c r="D14" s="142"/>
      <c r="E14" s="142"/>
      <c r="F14" s="142"/>
      <c r="G14" s="203">
        <f>'[1]CTA. RECOLECTORA (010) y 3000'!$G$16395</f>
        <v>44781710.75039991</v>
      </c>
      <c r="H14" s="158"/>
      <c r="I14" s="158"/>
      <c r="J14" s="158"/>
      <c r="K14" s="158"/>
    </row>
    <row r="15" spans="1:14" s="108" customFormat="1" ht="26.25" customHeight="1" thickTop="1" thickBot="1" x14ac:dyDescent="0.25">
      <c r="A15" s="197"/>
      <c r="B15" s="142"/>
      <c r="C15" s="142"/>
      <c r="D15" s="142"/>
      <c r="E15" s="142"/>
      <c r="F15" s="142"/>
      <c r="G15" s="202">
        <v>0</v>
      </c>
    </row>
    <row r="16" spans="1:14" s="108" customFormat="1" ht="34.5" customHeight="1" thickTop="1" thickBot="1" x14ac:dyDescent="0.25">
      <c r="A16" s="197"/>
      <c r="B16" s="136" t="s">
        <v>4</v>
      </c>
      <c r="C16" s="136" t="s">
        <v>5</v>
      </c>
      <c r="D16" s="136" t="s">
        <v>6</v>
      </c>
      <c r="E16" s="136" t="s">
        <v>0</v>
      </c>
      <c r="F16" s="136" t="s">
        <v>1</v>
      </c>
      <c r="G16" s="136" t="s">
        <v>2</v>
      </c>
    </row>
    <row r="17" spans="1:8" s="25" customFormat="1" ht="36.75" customHeight="1" thickTop="1" x14ac:dyDescent="0.2">
      <c r="A17" s="198"/>
      <c r="B17" s="187"/>
      <c r="C17" s="188"/>
      <c r="D17" s="187">
        <v>44865</v>
      </c>
      <c r="E17" s="189">
        <f>'[2]CTA. RECOLECTORA (010)'!E6</f>
        <v>0</v>
      </c>
      <c r="F17" s="190">
        <v>0</v>
      </c>
      <c r="G17" s="189">
        <f>+G14</f>
        <v>44781710.75039991</v>
      </c>
      <c r="H17" s="118"/>
    </row>
    <row r="18" spans="1:8" s="25" customFormat="1" ht="27" customHeight="1" x14ac:dyDescent="0.2">
      <c r="A18" s="168"/>
      <c r="B18" s="61">
        <v>44866</v>
      </c>
      <c r="C18" s="115"/>
      <c r="D18" s="204" t="s">
        <v>61</v>
      </c>
      <c r="E18" s="205"/>
      <c r="F18" s="205">
        <v>1083.1199999999999</v>
      </c>
      <c r="G18" s="205">
        <f>G17+E18-F18</f>
        <v>44780627.630399913</v>
      </c>
    </row>
    <row r="19" spans="1:8" s="25" customFormat="1" ht="16.5" x14ac:dyDescent="0.2">
      <c r="A19" s="168"/>
      <c r="B19" s="61">
        <v>44866</v>
      </c>
      <c r="C19" s="115"/>
      <c r="D19" s="204" t="s">
        <v>42</v>
      </c>
      <c r="E19" s="205">
        <v>135759</v>
      </c>
      <c r="F19" s="205"/>
      <c r="G19" s="205">
        <f t="shared" ref="G19:G82" si="0">G18+E19-F19</f>
        <v>44916386.630399913</v>
      </c>
    </row>
    <row r="20" spans="1:8" s="108" customFormat="1" ht="16.5" x14ac:dyDescent="0.2">
      <c r="A20" s="168"/>
      <c r="B20" s="61">
        <v>44866</v>
      </c>
      <c r="C20" s="115"/>
      <c r="D20" s="204" t="s">
        <v>42</v>
      </c>
      <c r="E20" s="205">
        <v>97002</v>
      </c>
      <c r="F20" s="205"/>
      <c r="G20" s="205">
        <f t="shared" si="0"/>
        <v>45013388.630399913</v>
      </c>
    </row>
    <row r="21" spans="1:8" s="108" customFormat="1" ht="16.5" x14ac:dyDescent="0.2">
      <c r="A21" s="168"/>
      <c r="B21" s="61">
        <v>44866</v>
      </c>
      <c r="C21" s="115"/>
      <c r="D21" s="204" t="s">
        <v>42</v>
      </c>
      <c r="E21" s="205">
        <v>1500</v>
      </c>
      <c r="F21" s="205"/>
      <c r="G21" s="205">
        <f t="shared" si="0"/>
        <v>45014888.630399913</v>
      </c>
    </row>
    <row r="22" spans="1:8" s="108" customFormat="1" ht="16.5" x14ac:dyDescent="0.2">
      <c r="A22" s="168"/>
      <c r="B22" s="61">
        <v>44866</v>
      </c>
      <c r="C22" s="115"/>
      <c r="D22" s="204" t="s">
        <v>42</v>
      </c>
      <c r="E22" s="205">
        <v>5436</v>
      </c>
      <c r="F22" s="205"/>
      <c r="G22" s="205">
        <f t="shared" si="0"/>
        <v>45020324.630399913</v>
      </c>
    </row>
    <row r="23" spans="1:8" s="108" customFormat="1" ht="16.5" x14ac:dyDescent="0.2">
      <c r="A23" s="168"/>
      <c r="B23" s="61">
        <v>44866</v>
      </c>
      <c r="C23" s="115"/>
      <c r="D23" s="204" t="s">
        <v>29</v>
      </c>
      <c r="E23" s="205">
        <v>85157.07</v>
      </c>
      <c r="F23" s="205">
        <v>2214.08</v>
      </c>
      <c r="G23" s="205">
        <f t="shared" si="0"/>
        <v>45103267.620399915</v>
      </c>
    </row>
    <row r="24" spans="1:8" s="108" customFormat="1" ht="16.5" x14ac:dyDescent="0.2">
      <c r="A24" s="168"/>
      <c r="B24" s="61">
        <v>44866</v>
      </c>
      <c r="C24" s="115"/>
      <c r="D24" s="204" t="s">
        <v>49</v>
      </c>
      <c r="E24" s="205">
        <v>1010</v>
      </c>
      <c r="F24" s="205"/>
      <c r="G24" s="205">
        <f t="shared" si="0"/>
        <v>45104277.620399915</v>
      </c>
    </row>
    <row r="25" spans="1:8" s="108" customFormat="1" ht="16.5" x14ac:dyDescent="0.2">
      <c r="A25" s="168"/>
      <c r="B25" s="61">
        <v>44867</v>
      </c>
      <c r="C25" s="115"/>
      <c r="D25" s="204" t="s">
        <v>42</v>
      </c>
      <c r="E25" s="205">
        <v>75484</v>
      </c>
      <c r="F25" s="205"/>
      <c r="G25" s="205">
        <f t="shared" si="0"/>
        <v>45179761.620399915</v>
      </c>
    </row>
    <row r="26" spans="1:8" s="108" customFormat="1" ht="18" customHeight="1" x14ac:dyDescent="0.2">
      <c r="A26" s="168"/>
      <c r="B26" s="61">
        <v>44867</v>
      </c>
      <c r="C26" s="115"/>
      <c r="D26" s="204" t="s">
        <v>42</v>
      </c>
      <c r="E26" s="205">
        <v>141593</v>
      </c>
      <c r="F26" s="205"/>
      <c r="G26" s="205">
        <f t="shared" si="0"/>
        <v>45321354.620399915</v>
      </c>
    </row>
    <row r="27" spans="1:8" s="108" customFormat="1" ht="16.5" x14ac:dyDescent="0.2">
      <c r="A27" s="168"/>
      <c r="B27" s="61">
        <v>44867</v>
      </c>
      <c r="C27" s="115"/>
      <c r="D27" s="204" t="s">
        <v>42</v>
      </c>
      <c r="E27" s="205">
        <v>1280</v>
      </c>
      <c r="F27" s="205"/>
      <c r="G27" s="205">
        <f t="shared" si="0"/>
        <v>45322634.620399915</v>
      </c>
    </row>
    <row r="28" spans="1:8" s="108" customFormat="1" ht="17.25" customHeight="1" x14ac:dyDescent="0.2">
      <c r="A28" s="168"/>
      <c r="B28" s="61">
        <v>44867</v>
      </c>
      <c r="C28" s="115"/>
      <c r="D28" s="204" t="s">
        <v>42</v>
      </c>
      <c r="E28" s="205">
        <v>220</v>
      </c>
      <c r="F28" s="205"/>
      <c r="G28" s="205">
        <f t="shared" si="0"/>
        <v>45322854.620399915</v>
      </c>
    </row>
    <row r="29" spans="1:8" s="108" customFormat="1" ht="24.75" customHeight="1" x14ac:dyDescent="0.2">
      <c r="A29" s="168"/>
      <c r="B29" s="61">
        <v>44867</v>
      </c>
      <c r="C29" s="115"/>
      <c r="D29" s="204" t="s">
        <v>29</v>
      </c>
      <c r="E29" s="205">
        <v>115102.23</v>
      </c>
      <c r="F29" s="205">
        <v>2992.64</v>
      </c>
      <c r="G29" s="205">
        <f t="shared" si="0"/>
        <v>45434964.210399911</v>
      </c>
    </row>
    <row r="30" spans="1:8" s="108" customFormat="1" ht="16.5" x14ac:dyDescent="0.2">
      <c r="A30" s="168"/>
      <c r="B30" s="61">
        <v>44867</v>
      </c>
      <c r="C30" s="115"/>
      <c r="D30" s="204" t="s">
        <v>87</v>
      </c>
      <c r="E30" s="205">
        <v>8640</v>
      </c>
      <c r="F30" s="205"/>
      <c r="G30" s="205">
        <f t="shared" si="0"/>
        <v>45443604.210399911</v>
      </c>
    </row>
    <row r="31" spans="1:8" s="108" customFormat="1" ht="16.5" x14ac:dyDescent="0.2">
      <c r="A31" s="168"/>
      <c r="B31" s="61">
        <v>44867</v>
      </c>
      <c r="C31" s="115"/>
      <c r="D31" s="204" t="s">
        <v>22</v>
      </c>
      <c r="E31" s="205">
        <v>4441937.1100000003</v>
      </c>
      <c r="F31" s="205"/>
      <c r="G31" s="205">
        <f t="shared" si="0"/>
        <v>49885541.32039991</v>
      </c>
    </row>
    <row r="32" spans="1:8" s="108" customFormat="1" ht="16.5" x14ac:dyDescent="0.2">
      <c r="A32" s="168"/>
      <c r="B32" s="61">
        <v>44868</v>
      </c>
      <c r="C32" s="115"/>
      <c r="D32" s="204" t="s">
        <v>42</v>
      </c>
      <c r="E32" s="205">
        <v>145261</v>
      </c>
      <c r="F32" s="205"/>
      <c r="G32" s="205">
        <f t="shared" si="0"/>
        <v>50030802.32039991</v>
      </c>
    </row>
    <row r="33" spans="1:7" s="108" customFormat="1" ht="33" customHeight="1" x14ac:dyDescent="0.2">
      <c r="A33" s="168"/>
      <c r="B33" s="61">
        <v>44868</v>
      </c>
      <c r="C33" s="115"/>
      <c r="D33" s="204" t="s">
        <v>42</v>
      </c>
      <c r="E33" s="205">
        <v>44250</v>
      </c>
      <c r="F33" s="205"/>
      <c r="G33" s="205">
        <f t="shared" si="0"/>
        <v>50075052.32039991</v>
      </c>
    </row>
    <row r="34" spans="1:7" s="108" customFormat="1" ht="16.5" x14ac:dyDescent="0.2">
      <c r="A34" s="168"/>
      <c r="B34" s="61">
        <v>44868</v>
      </c>
      <c r="C34" s="115"/>
      <c r="D34" s="204" t="s">
        <v>42</v>
      </c>
      <c r="E34" s="205">
        <v>6000</v>
      </c>
      <c r="F34" s="205"/>
      <c r="G34" s="205">
        <f t="shared" si="0"/>
        <v>50081052.32039991</v>
      </c>
    </row>
    <row r="35" spans="1:7" s="108" customFormat="1" ht="16.5" x14ac:dyDescent="0.2">
      <c r="A35" s="168"/>
      <c r="B35" s="61">
        <v>44868</v>
      </c>
      <c r="C35" s="115"/>
      <c r="D35" s="204" t="s">
        <v>42</v>
      </c>
      <c r="E35" s="205">
        <v>4910</v>
      </c>
      <c r="F35" s="205"/>
      <c r="G35" s="205">
        <f t="shared" si="0"/>
        <v>50085962.32039991</v>
      </c>
    </row>
    <row r="36" spans="1:7" s="108" customFormat="1" ht="16.5" x14ac:dyDescent="0.2">
      <c r="A36" s="168"/>
      <c r="B36" s="61">
        <v>44868</v>
      </c>
      <c r="C36" s="115"/>
      <c r="D36" s="204" t="s">
        <v>29</v>
      </c>
      <c r="E36" s="205">
        <v>93249.89</v>
      </c>
      <c r="F36" s="205">
        <v>2424.5</v>
      </c>
      <c r="G36" s="205">
        <f t="shared" si="0"/>
        <v>50176787.710399911</v>
      </c>
    </row>
    <row r="37" spans="1:7" s="108" customFormat="1" ht="16.5" x14ac:dyDescent="0.2">
      <c r="A37" s="168"/>
      <c r="B37" s="61">
        <v>44868</v>
      </c>
      <c r="C37" s="115"/>
      <c r="D37" s="204" t="s">
        <v>88</v>
      </c>
      <c r="E37" s="205">
        <v>48920</v>
      </c>
      <c r="F37" s="205"/>
      <c r="G37" s="205">
        <f t="shared" si="0"/>
        <v>50225707.710399911</v>
      </c>
    </row>
    <row r="38" spans="1:7" s="108" customFormat="1" ht="16.5" x14ac:dyDescent="0.2">
      <c r="A38" s="168"/>
      <c r="B38" s="61">
        <v>44869</v>
      </c>
      <c r="C38" s="115"/>
      <c r="D38" s="204" t="s">
        <v>42</v>
      </c>
      <c r="E38" s="205">
        <v>64437</v>
      </c>
      <c r="F38" s="205"/>
      <c r="G38" s="205">
        <f t="shared" si="0"/>
        <v>50290144.710399911</v>
      </c>
    </row>
    <row r="39" spans="1:7" s="108" customFormat="1" ht="16.5" x14ac:dyDescent="0.2">
      <c r="A39" s="168"/>
      <c r="B39" s="61">
        <v>44869</v>
      </c>
      <c r="C39" s="115"/>
      <c r="D39" s="204" t="s">
        <v>42</v>
      </c>
      <c r="E39" s="205">
        <v>80286</v>
      </c>
      <c r="F39" s="205"/>
      <c r="G39" s="205">
        <f t="shared" si="0"/>
        <v>50370430.710399911</v>
      </c>
    </row>
    <row r="40" spans="1:7" s="108" customFormat="1" ht="16.5" x14ac:dyDescent="0.2">
      <c r="A40" s="168"/>
      <c r="B40" s="61">
        <v>44869</v>
      </c>
      <c r="C40" s="115"/>
      <c r="D40" s="204" t="s">
        <v>42</v>
      </c>
      <c r="E40" s="205">
        <v>475</v>
      </c>
      <c r="F40" s="205"/>
      <c r="G40" s="205">
        <f t="shared" si="0"/>
        <v>50370905.710399911</v>
      </c>
    </row>
    <row r="41" spans="1:7" s="108" customFormat="1" ht="16.5" x14ac:dyDescent="0.2">
      <c r="A41" s="168"/>
      <c r="B41" s="61">
        <v>44869</v>
      </c>
      <c r="C41" s="115"/>
      <c r="D41" s="204" t="s">
        <v>29</v>
      </c>
      <c r="E41" s="205">
        <v>14322.97</v>
      </c>
      <c r="F41" s="205">
        <v>372.39</v>
      </c>
      <c r="G41" s="205">
        <f t="shared" si="0"/>
        <v>50384856.290399909</v>
      </c>
    </row>
    <row r="42" spans="1:7" s="108" customFormat="1" ht="21.75" customHeight="1" x14ac:dyDescent="0.2">
      <c r="A42" s="168"/>
      <c r="B42" s="61">
        <v>44869</v>
      </c>
      <c r="C42" s="115"/>
      <c r="D42" s="204" t="s">
        <v>89</v>
      </c>
      <c r="E42" s="205"/>
      <c r="F42" s="205"/>
      <c r="G42" s="205">
        <f t="shared" si="0"/>
        <v>50384856.290399909</v>
      </c>
    </row>
    <row r="43" spans="1:7" s="108" customFormat="1" ht="16.5" x14ac:dyDescent="0.2">
      <c r="A43" s="168"/>
      <c r="B43" s="61">
        <v>44869</v>
      </c>
      <c r="C43" s="115"/>
      <c r="D43" s="204" t="s">
        <v>90</v>
      </c>
      <c r="E43" s="205">
        <v>75936</v>
      </c>
      <c r="F43" s="205"/>
      <c r="G43" s="205">
        <f t="shared" si="0"/>
        <v>50460792.290399909</v>
      </c>
    </row>
    <row r="44" spans="1:7" s="108" customFormat="1" ht="16.5" x14ac:dyDescent="0.2">
      <c r="A44" s="168"/>
      <c r="B44" s="61">
        <v>44869</v>
      </c>
      <c r="C44" s="115"/>
      <c r="D44" s="204" t="s">
        <v>49</v>
      </c>
      <c r="E44" s="205">
        <v>10000</v>
      </c>
      <c r="F44" s="205"/>
      <c r="G44" s="205">
        <f t="shared" si="0"/>
        <v>50470792.290399909</v>
      </c>
    </row>
    <row r="45" spans="1:7" s="108" customFormat="1" ht="27" customHeight="1" x14ac:dyDescent="0.2">
      <c r="A45" s="168"/>
      <c r="B45" s="61">
        <v>44869</v>
      </c>
      <c r="C45" s="115"/>
      <c r="D45" s="204" t="s">
        <v>49</v>
      </c>
      <c r="E45" s="205">
        <v>20000</v>
      </c>
      <c r="F45" s="205"/>
      <c r="G45" s="205">
        <f t="shared" si="0"/>
        <v>50490792.290399909</v>
      </c>
    </row>
    <row r="46" spans="1:7" s="108" customFormat="1" ht="21" customHeight="1" x14ac:dyDescent="0.2">
      <c r="A46" s="168"/>
      <c r="B46" s="61">
        <v>44869</v>
      </c>
      <c r="C46" s="115"/>
      <c r="D46" s="204" t="s">
        <v>49</v>
      </c>
      <c r="E46" s="205">
        <v>10000</v>
      </c>
      <c r="F46" s="205"/>
      <c r="G46" s="205">
        <f t="shared" si="0"/>
        <v>50500792.290399909</v>
      </c>
    </row>
    <row r="47" spans="1:7" s="108" customFormat="1" ht="19.5" customHeight="1" x14ac:dyDescent="0.2">
      <c r="A47" s="168"/>
      <c r="B47" s="61">
        <v>44870</v>
      </c>
      <c r="C47" s="115"/>
      <c r="D47" s="204" t="s">
        <v>42</v>
      </c>
      <c r="E47" s="205">
        <v>22000</v>
      </c>
      <c r="F47" s="205"/>
      <c r="G47" s="205">
        <f t="shared" si="0"/>
        <v>50522792.290399909</v>
      </c>
    </row>
    <row r="48" spans="1:7" s="108" customFormat="1" ht="16.5" x14ac:dyDescent="0.2">
      <c r="A48" s="168"/>
      <c r="B48" s="61">
        <v>44870</v>
      </c>
      <c r="C48" s="115"/>
      <c r="D48" s="204" t="s">
        <v>29</v>
      </c>
      <c r="E48" s="205">
        <v>13700</v>
      </c>
      <c r="F48" s="205">
        <v>356.2</v>
      </c>
      <c r="G48" s="205">
        <f t="shared" si="0"/>
        <v>50536136.090399906</v>
      </c>
    </row>
    <row r="49" spans="1:7" s="108" customFormat="1" ht="16.5" x14ac:dyDescent="0.2">
      <c r="A49" s="168"/>
      <c r="B49" s="61">
        <v>44871</v>
      </c>
      <c r="C49" s="115"/>
      <c r="D49" s="204" t="s">
        <v>42</v>
      </c>
      <c r="E49" s="205">
        <v>13400</v>
      </c>
      <c r="F49" s="205"/>
      <c r="G49" s="205">
        <f t="shared" si="0"/>
        <v>50549536.090399906</v>
      </c>
    </row>
    <row r="50" spans="1:7" s="108" customFormat="1" ht="16.5" x14ac:dyDescent="0.2">
      <c r="A50" s="168"/>
      <c r="B50" s="61">
        <v>44872</v>
      </c>
      <c r="C50" s="115"/>
      <c r="D50" s="204" t="s">
        <v>42</v>
      </c>
      <c r="E50" s="205">
        <v>131505</v>
      </c>
      <c r="F50" s="205"/>
      <c r="G50" s="205">
        <f t="shared" si="0"/>
        <v>50681041.090399906</v>
      </c>
    </row>
    <row r="51" spans="1:7" s="108" customFormat="1" ht="16.5" x14ac:dyDescent="0.2">
      <c r="A51" s="168"/>
      <c r="B51" s="61">
        <v>44872</v>
      </c>
      <c r="C51" s="115"/>
      <c r="D51" s="204" t="s">
        <v>42</v>
      </c>
      <c r="E51" s="205">
        <v>38523</v>
      </c>
      <c r="F51" s="205"/>
      <c r="G51" s="205">
        <f t="shared" si="0"/>
        <v>50719564.090399906</v>
      </c>
    </row>
    <row r="52" spans="1:7" s="108" customFormat="1" ht="29.25" customHeight="1" x14ac:dyDescent="0.2">
      <c r="A52" s="168"/>
      <c r="B52" s="61">
        <v>44872</v>
      </c>
      <c r="C52" s="115"/>
      <c r="D52" s="204" t="s">
        <v>42</v>
      </c>
      <c r="E52" s="205">
        <v>395</v>
      </c>
      <c r="F52" s="205"/>
      <c r="G52" s="205">
        <f t="shared" si="0"/>
        <v>50719959.090399906</v>
      </c>
    </row>
    <row r="53" spans="1:7" s="108" customFormat="1" ht="16.5" x14ac:dyDescent="0.2">
      <c r="A53" s="168"/>
      <c r="B53" s="61">
        <v>44872</v>
      </c>
      <c r="C53" s="115"/>
      <c r="D53" s="204" t="s">
        <v>29</v>
      </c>
      <c r="E53" s="205">
        <v>28729.96</v>
      </c>
      <c r="F53" s="205">
        <v>746.98</v>
      </c>
      <c r="G53" s="205">
        <f t="shared" si="0"/>
        <v>50747942.07039991</v>
      </c>
    </row>
    <row r="54" spans="1:7" s="108" customFormat="1" ht="16.5" x14ac:dyDescent="0.2">
      <c r="A54" s="168"/>
      <c r="B54" s="61">
        <v>44872</v>
      </c>
      <c r="C54" s="115"/>
      <c r="D54" s="204" t="s">
        <v>42</v>
      </c>
      <c r="E54" s="205">
        <v>1175</v>
      </c>
      <c r="F54" s="205"/>
      <c r="G54" s="205">
        <f t="shared" si="0"/>
        <v>50749117.07039991</v>
      </c>
    </row>
    <row r="55" spans="1:7" s="108" customFormat="1" ht="24" customHeight="1" x14ac:dyDescent="0.2">
      <c r="A55" s="168"/>
      <c r="B55" s="61">
        <v>44872</v>
      </c>
      <c r="C55" s="115"/>
      <c r="D55" s="204" t="s">
        <v>68</v>
      </c>
      <c r="E55" s="205">
        <v>63677</v>
      </c>
      <c r="F55" s="205"/>
      <c r="G55" s="205">
        <f t="shared" si="0"/>
        <v>50812794.07039991</v>
      </c>
    </row>
    <row r="56" spans="1:7" s="108" customFormat="1" ht="16.5" x14ac:dyDescent="0.2">
      <c r="A56" s="168"/>
      <c r="B56" s="61">
        <v>44873</v>
      </c>
      <c r="C56" s="115"/>
      <c r="D56" s="204" t="s">
        <v>42</v>
      </c>
      <c r="E56" s="205">
        <v>167231</v>
      </c>
      <c r="F56" s="205"/>
      <c r="G56" s="205">
        <f t="shared" si="0"/>
        <v>50980025.07039991</v>
      </c>
    </row>
    <row r="57" spans="1:7" s="108" customFormat="1" ht="16.5" x14ac:dyDescent="0.2">
      <c r="A57" s="168"/>
      <c r="B57" s="61">
        <v>44873</v>
      </c>
      <c r="C57" s="115"/>
      <c r="D57" s="204" t="s">
        <v>42</v>
      </c>
      <c r="E57" s="205">
        <v>61278</v>
      </c>
      <c r="F57" s="205"/>
      <c r="G57" s="205">
        <f t="shared" si="0"/>
        <v>51041303.07039991</v>
      </c>
    </row>
    <row r="58" spans="1:7" s="108" customFormat="1" ht="16.5" x14ac:dyDescent="0.2">
      <c r="A58" s="168"/>
      <c r="B58" s="61">
        <v>44873</v>
      </c>
      <c r="C58" s="115"/>
      <c r="D58" s="204" t="s">
        <v>42</v>
      </c>
      <c r="E58" s="205">
        <v>670</v>
      </c>
      <c r="F58" s="205"/>
      <c r="G58" s="205">
        <f t="shared" si="0"/>
        <v>51041973.07039991</v>
      </c>
    </row>
    <row r="59" spans="1:7" s="108" customFormat="1" ht="25.5" customHeight="1" x14ac:dyDescent="0.2">
      <c r="A59" s="168"/>
      <c r="B59" s="61">
        <v>44873</v>
      </c>
      <c r="C59" s="115"/>
      <c r="D59" s="204" t="s">
        <v>42</v>
      </c>
      <c r="E59" s="205">
        <v>20</v>
      </c>
      <c r="F59" s="205"/>
      <c r="G59" s="205">
        <f t="shared" si="0"/>
        <v>51041993.07039991</v>
      </c>
    </row>
    <row r="60" spans="1:7" s="108" customFormat="1" ht="16.5" x14ac:dyDescent="0.2">
      <c r="A60" s="168"/>
      <c r="B60" s="61">
        <v>44873</v>
      </c>
      <c r="C60" s="115"/>
      <c r="D60" s="204" t="s">
        <v>29</v>
      </c>
      <c r="E60" s="205">
        <v>80028.53</v>
      </c>
      <c r="F60" s="205">
        <v>2080.7399999999998</v>
      </c>
      <c r="G60" s="205">
        <f t="shared" si="0"/>
        <v>51119940.860399909</v>
      </c>
    </row>
    <row r="61" spans="1:7" s="108" customFormat="1" ht="16.5" x14ac:dyDescent="0.2">
      <c r="A61" s="168"/>
      <c r="B61" s="61">
        <v>44873</v>
      </c>
      <c r="C61" s="115"/>
      <c r="D61" s="204" t="s">
        <v>91</v>
      </c>
      <c r="E61" s="205">
        <v>152012</v>
      </c>
      <c r="F61" s="205"/>
      <c r="G61" s="205">
        <f t="shared" si="0"/>
        <v>51271952.860399909</v>
      </c>
    </row>
    <row r="62" spans="1:7" s="108" customFormat="1" ht="16.5" x14ac:dyDescent="0.2">
      <c r="A62" s="168"/>
      <c r="B62" s="61">
        <v>44873</v>
      </c>
      <c r="C62" s="115"/>
      <c r="D62" s="204" t="s">
        <v>49</v>
      </c>
      <c r="E62" s="205">
        <v>40927.5</v>
      </c>
      <c r="F62" s="205"/>
      <c r="G62" s="205">
        <f t="shared" si="0"/>
        <v>51312880.360399909</v>
      </c>
    </row>
    <row r="63" spans="1:7" s="108" customFormat="1" ht="18.75" customHeight="1" x14ac:dyDescent="0.2">
      <c r="A63" s="168"/>
      <c r="B63" s="61">
        <v>44874</v>
      </c>
      <c r="C63" s="115"/>
      <c r="D63" s="204" t="s">
        <v>42</v>
      </c>
      <c r="E63" s="205">
        <v>77215</v>
      </c>
      <c r="F63" s="205"/>
      <c r="G63" s="205">
        <f t="shared" si="0"/>
        <v>51390095.360399909</v>
      </c>
    </row>
    <row r="64" spans="1:7" s="108" customFormat="1" ht="16.5" x14ac:dyDescent="0.2">
      <c r="A64" s="168"/>
      <c r="B64" s="61">
        <v>44874</v>
      </c>
      <c r="C64" s="115"/>
      <c r="D64" s="204" t="s">
        <v>42</v>
      </c>
      <c r="E64" s="205">
        <v>42104</v>
      </c>
      <c r="F64" s="205"/>
      <c r="G64" s="205">
        <f t="shared" si="0"/>
        <v>51432199.360399909</v>
      </c>
    </row>
    <row r="65" spans="1:7" s="108" customFormat="1" ht="16.5" x14ac:dyDescent="0.2">
      <c r="A65" s="168"/>
      <c r="B65" s="61">
        <v>44874</v>
      </c>
      <c r="C65" s="115"/>
      <c r="D65" s="204" t="s">
        <v>42</v>
      </c>
      <c r="E65" s="205">
        <v>582</v>
      </c>
      <c r="F65" s="205"/>
      <c r="G65" s="205">
        <f t="shared" si="0"/>
        <v>51432781.360399909</v>
      </c>
    </row>
    <row r="66" spans="1:7" s="108" customFormat="1" ht="16.5" x14ac:dyDescent="0.2">
      <c r="A66" s="168"/>
      <c r="B66" s="61">
        <v>44874</v>
      </c>
      <c r="C66" s="115"/>
      <c r="D66" s="204" t="s">
        <v>29</v>
      </c>
      <c r="E66" s="205">
        <v>105936.5</v>
      </c>
      <c r="F66" s="205">
        <v>2754.34</v>
      </c>
      <c r="G66" s="205">
        <f>G65+E66-F66</f>
        <v>51535963.520399906</v>
      </c>
    </row>
    <row r="67" spans="1:7" s="108" customFormat="1" ht="16.5" x14ac:dyDescent="0.2">
      <c r="A67" s="168"/>
      <c r="B67" s="61">
        <v>44875</v>
      </c>
      <c r="C67" s="115"/>
      <c r="D67" s="204" t="s">
        <v>42</v>
      </c>
      <c r="E67" s="205">
        <v>74940</v>
      </c>
      <c r="F67" s="205"/>
      <c r="G67" s="205">
        <f t="shared" si="0"/>
        <v>51610903.520399906</v>
      </c>
    </row>
    <row r="68" spans="1:7" s="108" customFormat="1" ht="16.5" x14ac:dyDescent="0.2">
      <c r="A68" s="168"/>
      <c r="B68" s="61">
        <v>44875</v>
      </c>
      <c r="C68" s="115"/>
      <c r="D68" s="204" t="s">
        <v>42</v>
      </c>
      <c r="E68" s="205">
        <v>30260</v>
      </c>
      <c r="F68" s="205"/>
      <c r="G68" s="205">
        <f t="shared" si="0"/>
        <v>51641163.520399906</v>
      </c>
    </row>
    <row r="69" spans="1:7" s="108" customFormat="1" ht="16.5" x14ac:dyDescent="0.2">
      <c r="A69" s="168"/>
      <c r="B69" s="61">
        <v>44875</v>
      </c>
      <c r="C69" s="115"/>
      <c r="D69" s="204" t="s">
        <v>42</v>
      </c>
      <c r="E69" s="205">
        <v>600</v>
      </c>
      <c r="F69" s="205"/>
      <c r="G69" s="205">
        <f t="shared" si="0"/>
        <v>51641763.520399906</v>
      </c>
    </row>
    <row r="70" spans="1:7" s="108" customFormat="1" ht="16.5" x14ac:dyDescent="0.2">
      <c r="A70" s="168"/>
      <c r="B70" s="61">
        <v>44875</v>
      </c>
      <c r="C70" s="115"/>
      <c r="D70" s="204" t="s">
        <v>29</v>
      </c>
      <c r="E70" s="205">
        <v>137126.04999999999</v>
      </c>
      <c r="F70" s="205">
        <v>3565.27</v>
      </c>
      <c r="G70" s="205">
        <f t="shared" si="0"/>
        <v>51775324.300399899</v>
      </c>
    </row>
    <row r="71" spans="1:7" s="108" customFormat="1" ht="16.5" x14ac:dyDescent="0.2">
      <c r="A71" s="168"/>
      <c r="B71" s="61">
        <v>44875</v>
      </c>
      <c r="C71" s="115"/>
      <c r="D71" s="204" t="s">
        <v>92</v>
      </c>
      <c r="E71" s="205">
        <v>70000</v>
      </c>
      <c r="F71" s="205"/>
      <c r="G71" s="205">
        <f t="shared" si="0"/>
        <v>51845324.300399899</v>
      </c>
    </row>
    <row r="72" spans="1:7" s="108" customFormat="1" ht="16.5" x14ac:dyDescent="0.2">
      <c r="A72" s="168"/>
      <c r="B72" s="61">
        <v>44875</v>
      </c>
      <c r="C72" s="115"/>
      <c r="D72" s="204" t="s">
        <v>93</v>
      </c>
      <c r="E72" s="205"/>
      <c r="F72" s="205">
        <v>2835061.38</v>
      </c>
      <c r="G72" s="205">
        <f t="shared" si="0"/>
        <v>49010262.920399897</v>
      </c>
    </row>
    <row r="73" spans="1:7" s="108" customFormat="1" ht="16.5" x14ac:dyDescent="0.2">
      <c r="A73" s="168"/>
      <c r="B73" s="61">
        <v>44876</v>
      </c>
      <c r="C73" s="115"/>
      <c r="D73" s="204" t="s">
        <v>42</v>
      </c>
      <c r="E73" s="205">
        <v>104060</v>
      </c>
      <c r="F73" s="205"/>
      <c r="G73" s="205">
        <f t="shared" si="0"/>
        <v>49114322.920399897</v>
      </c>
    </row>
    <row r="74" spans="1:7" s="108" customFormat="1" ht="16.5" x14ac:dyDescent="0.2">
      <c r="A74" s="168"/>
      <c r="B74" s="61">
        <v>44876</v>
      </c>
      <c r="C74" s="115"/>
      <c r="D74" s="204" t="s">
        <v>42</v>
      </c>
      <c r="E74" s="205">
        <v>40345</v>
      </c>
      <c r="F74" s="205"/>
      <c r="G74" s="205">
        <f t="shared" si="0"/>
        <v>49154667.920399897</v>
      </c>
    </row>
    <row r="75" spans="1:7" s="108" customFormat="1" ht="16.5" x14ac:dyDescent="0.2">
      <c r="A75" s="168"/>
      <c r="B75" s="61">
        <v>44876</v>
      </c>
      <c r="C75" s="115"/>
      <c r="D75" s="204" t="s">
        <v>42</v>
      </c>
      <c r="E75" s="205">
        <v>275</v>
      </c>
      <c r="F75" s="205"/>
      <c r="G75" s="205">
        <f t="shared" si="0"/>
        <v>49154942.920399897</v>
      </c>
    </row>
    <row r="76" spans="1:7" s="108" customFormat="1" ht="16.5" x14ac:dyDescent="0.2">
      <c r="A76" s="168"/>
      <c r="B76" s="61">
        <v>44876</v>
      </c>
      <c r="C76" s="115"/>
      <c r="D76" s="204" t="s">
        <v>29</v>
      </c>
      <c r="E76" s="205">
        <v>84568.16</v>
      </c>
      <c r="F76" s="205">
        <v>2198.7600000000002</v>
      </c>
      <c r="G76" s="205">
        <f t="shared" si="0"/>
        <v>49237312.320399895</v>
      </c>
    </row>
    <row r="77" spans="1:7" s="108" customFormat="1" ht="18" customHeight="1" x14ac:dyDescent="0.2">
      <c r="A77" s="168"/>
      <c r="B77" s="61">
        <v>44876</v>
      </c>
      <c r="C77" s="115"/>
      <c r="D77" s="204" t="s">
        <v>94</v>
      </c>
      <c r="E77" s="205">
        <v>152292</v>
      </c>
      <c r="F77" s="205"/>
      <c r="G77" s="205">
        <f t="shared" si="0"/>
        <v>49389604.320399895</v>
      </c>
    </row>
    <row r="78" spans="1:7" s="108" customFormat="1" ht="20.25" customHeight="1" x14ac:dyDescent="0.2">
      <c r="A78" s="168"/>
      <c r="B78" s="61">
        <v>44876</v>
      </c>
      <c r="C78" s="115"/>
      <c r="D78" s="204" t="s">
        <v>23</v>
      </c>
      <c r="E78" s="205"/>
      <c r="F78" s="205">
        <v>5045792.18</v>
      </c>
      <c r="G78" s="205">
        <f t="shared" si="0"/>
        <v>44343812.140399896</v>
      </c>
    </row>
    <row r="79" spans="1:7" s="108" customFormat="1" ht="16.5" x14ac:dyDescent="0.2">
      <c r="A79" s="168"/>
      <c r="B79" s="61">
        <v>44877</v>
      </c>
      <c r="C79" s="115"/>
      <c r="D79" s="204" t="s">
        <v>42</v>
      </c>
      <c r="E79" s="205">
        <v>4700</v>
      </c>
      <c r="F79" s="205"/>
      <c r="G79" s="205">
        <f t="shared" si="0"/>
        <v>44348512.140399896</v>
      </c>
    </row>
    <row r="80" spans="1:7" s="108" customFormat="1" ht="16.5" x14ac:dyDescent="0.2">
      <c r="A80" s="168"/>
      <c r="B80" s="61">
        <v>44877</v>
      </c>
      <c r="C80" s="115"/>
      <c r="D80" s="204" t="s">
        <v>29</v>
      </c>
      <c r="E80" s="205">
        <v>28000</v>
      </c>
      <c r="F80" s="205">
        <v>728</v>
      </c>
      <c r="G80" s="205">
        <f t="shared" si="0"/>
        <v>44375784.140399896</v>
      </c>
    </row>
    <row r="81" spans="1:8" s="108" customFormat="1" ht="16.5" x14ac:dyDescent="0.2">
      <c r="A81" s="168"/>
      <c r="B81" s="61">
        <v>44878</v>
      </c>
      <c r="C81" s="115"/>
      <c r="D81" s="204" t="s">
        <v>42</v>
      </c>
      <c r="E81" s="205">
        <v>21000</v>
      </c>
      <c r="F81" s="205"/>
      <c r="G81" s="205">
        <f t="shared" si="0"/>
        <v>44396784.140399896</v>
      </c>
    </row>
    <row r="82" spans="1:8" s="108" customFormat="1" ht="16.5" x14ac:dyDescent="0.2">
      <c r="A82" s="168"/>
      <c r="B82" s="61">
        <v>44878</v>
      </c>
      <c r="C82" s="115"/>
      <c r="D82" s="204" t="s">
        <v>29</v>
      </c>
      <c r="E82" s="205">
        <v>52600</v>
      </c>
      <c r="F82" s="205">
        <v>1367.6</v>
      </c>
      <c r="G82" s="205">
        <f t="shared" si="0"/>
        <v>44448016.540399894</v>
      </c>
    </row>
    <row r="83" spans="1:8" s="108" customFormat="1" ht="18.75" customHeight="1" x14ac:dyDescent="0.2">
      <c r="A83" s="168"/>
      <c r="B83" s="61">
        <v>44879</v>
      </c>
      <c r="C83" s="115"/>
      <c r="D83" s="204" t="s">
        <v>42</v>
      </c>
      <c r="E83" s="205">
        <v>95399</v>
      </c>
      <c r="F83" s="205"/>
      <c r="G83" s="205">
        <f t="shared" ref="G83:G146" si="1">G82+E83-F83</f>
        <v>44543415.540399894</v>
      </c>
    </row>
    <row r="84" spans="1:8" s="108" customFormat="1" ht="24.75" customHeight="1" x14ac:dyDescent="0.2">
      <c r="A84" s="168"/>
      <c r="B84" s="61">
        <v>44879</v>
      </c>
      <c r="C84" s="115"/>
      <c r="D84" s="204" t="s">
        <v>42</v>
      </c>
      <c r="E84" s="205">
        <v>67925</v>
      </c>
      <c r="F84" s="205"/>
      <c r="G84" s="205">
        <f t="shared" si="1"/>
        <v>44611340.540399894</v>
      </c>
    </row>
    <row r="85" spans="1:8" s="108" customFormat="1" ht="21.75" customHeight="1" x14ac:dyDescent="0.2">
      <c r="A85" s="168"/>
      <c r="B85" s="61">
        <v>44879</v>
      </c>
      <c r="C85" s="115"/>
      <c r="D85" s="204" t="s">
        <v>42</v>
      </c>
      <c r="E85" s="205">
        <v>2875</v>
      </c>
      <c r="F85" s="205"/>
      <c r="G85" s="205">
        <f t="shared" si="1"/>
        <v>44614215.540399894</v>
      </c>
    </row>
    <row r="86" spans="1:8" s="108" customFormat="1" ht="16.5" x14ac:dyDescent="0.2">
      <c r="A86" s="168"/>
      <c r="B86" s="61">
        <v>44879</v>
      </c>
      <c r="C86" s="115"/>
      <c r="D86" s="204" t="s">
        <v>29</v>
      </c>
      <c r="E86" s="205">
        <v>55853.93</v>
      </c>
      <c r="F86" s="205">
        <v>1452.18</v>
      </c>
      <c r="G86" s="205">
        <f t="shared" si="1"/>
        <v>44668617.290399894</v>
      </c>
    </row>
    <row r="87" spans="1:8" s="108" customFormat="1" ht="16.5" x14ac:dyDescent="0.2">
      <c r="A87" s="168"/>
      <c r="B87" s="61">
        <v>44879</v>
      </c>
      <c r="C87" s="115"/>
      <c r="D87" s="204" t="s">
        <v>23</v>
      </c>
      <c r="E87" s="205"/>
      <c r="F87" s="205">
        <v>54080</v>
      </c>
      <c r="G87" s="205">
        <f t="shared" si="1"/>
        <v>44614537.290399894</v>
      </c>
    </row>
    <row r="88" spans="1:8" s="108" customFormat="1" ht="16.5" x14ac:dyDescent="0.2">
      <c r="A88" s="168"/>
      <c r="B88" s="61">
        <v>44880</v>
      </c>
      <c r="C88" s="115"/>
      <c r="D88" s="204" t="s">
        <v>42</v>
      </c>
      <c r="E88" s="205">
        <v>105772</v>
      </c>
      <c r="F88" s="205"/>
      <c r="G88" s="205">
        <f t="shared" si="1"/>
        <v>44720309.290399894</v>
      </c>
    </row>
    <row r="89" spans="1:8" s="108" customFormat="1" ht="16.5" x14ac:dyDescent="0.2">
      <c r="A89" s="168"/>
      <c r="B89" s="61">
        <v>44880</v>
      </c>
      <c r="C89" s="115"/>
      <c r="D89" s="204" t="s">
        <v>42</v>
      </c>
      <c r="E89" s="205">
        <v>21740</v>
      </c>
      <c r="F89" s="205"/>
      <c r="G89" s="205">
        <f t="shared" si="1"/>
        <v>44742049.290399894</v>
      </c>
    </row>
    <row r="90" spans="1:8" s="108" customFormat="1" ht="16.5" x14ac:dyDescent="0.2">
      <c r="A90" s="168"/>
      <c r="B90" s="61">
        <v>44880</v>
      </c>
      <c r="C90" s="115"/>
      <c r="D90" s="204" t="s">
        <v>42</v>
      </c>
      <c r="E90" s="205">
        <v>4470</v>
      </c>
      <c r="F90" s="205"/>
      <c r="G90" s="205">
        <f t="shared" si="1"/>
        <v>44746519.290399894</v>
      </c>
    </row>
    <row r="91" spans="1:8" s="108" customFormat="1" ht="16.5" x14ac:dyDescent="0.2">
      <c r="A91" s="168"/>
      <c r="B91" s="61">
        <v>44880</v>
      </c>
      <c r="C91" s="115"/>
      <c r="D91" s="204" t="s">
        <v>29</v>
      </c>
      <c r="E91" s="205">
        <v>206618.64</v>
      </c>
      <c r="F91" s="205">
        <v>5372.07</v>
      </c>
      <c r="G91" s="205">
        <f t="shared" si="1"/>
        <v>44947765.860399894</v>
      </c>
    </row>
    <row r="92" spans="1:8" s="108" customFormat="1" ht="16.5" x14ac:dyDescent="0.2">
      <c r="A92" s="168"/>
      <c r="B92" s="61">
        <v>44880</v>
      </c>
      <c r="C92" s="115"/>
      <c r="D92" s="204" t="s">
        <v>72</v>
      </c>
      <c r="E92" s="205">
        <v>17200</v>
      </c>
      <c r="F92" s="205"/>
      <c r="G92" s="205">
        <f t="shared" si="1"/>
        <v>44964965.860399894</v>
      </c>
    </row>
    <row r="93" spans="1:8" s="108" customFormat="1" ht="16.5" x14ac:dyDescent="0.2">
      <c r="A93" s="168"/>
      <c r="B93" s="61">
        <v>44880</v>
      </c>
      <c r="C93" s="115"/>
      <c r="D93" s="204" t="s">
        <v>72</v>
      </c>
      <c r="E93" s="205">
        <v>3394447.6</v>
      </c>
      <c r="F93" s="205"/>
      <c r="G93" s="205">
        <f t="shared" si="1"/>
        <v>48359413.460399896</v>
      </c>
    </row>
    <row r="94" spans="1:8" s="108" customFormat="1" ht="16.5" x14ac:dyDescent="0.2">
      <c r="A94" s="168"/>
      <c r="B94" s="61">
        <v>44880</v>
      </c>
      <c r="C94" s="115"/>
      <c r="D94" s="204" t="s">
        <v>71</v>
      </c>
      <c r="E94" s="205">
        <v>1894437.74</v>
      </c>
      <c r="F94" s="205"/>
      <c r="G94" s="205">
        <f t="shared" si="1"/>
        <v>50253851.200399898</v>
      </c>
      <c r="H94" s="167"/>
    </row>
    <row r="95" spans="1:8" s="108" customFormat="1" ht="16.5" x14ac:dyDescent="0.2">
      <c r="A95" s="168"/>
      <c r="B95" s="61">
        <v>44880</v>
      </c>
      <c r="C95" s="115"/>
      <c r="D95" s="204" t="s">
        <v>95</v>
      </c>
      <c r="E95" s="205">
        <v>100</v>
      </c>
      <c r="F95" s="205"/>
      <c r="G95" s="205">
        <f t="shared" si="1"/>
        <v>50253951.200399898</v>
      </c>
    </row>
    <row r="96" spans="1:8" s="108" customFormat="1" ht="16.5" x14ac:dyDescent="0.2">
      <c r="A96" s="168"/>
      <c r="B96" s="61">
        <v>44880</v>
      </c>
      <c r="C96" s="115"/>
      <c r="D96" s="204" t="s">
        <v>23</v>
      </c>
      <c r="E96" s="205"/>
      <c r="F96" s="205">
        <v>11065533.51</v>
      </c>
      <c r="G96" s="205">
        <f t="shared" si="1"/>
        <v>39188417.6903999</v>
      </c>
    </row>
    <row r="97" spans="1:7" s="108" customFormat="1" ht="16.5" x14ac:dyDescent="0.2">
      <c r="A97" s="168"/>
      <c r="B97" s="61">
        <v>44881</v>
      </c>
      <c r="C97" s="115"/>
      <c r="D97" s="204" t="s">
        <v>42</v>
      </c>
      <c r="E97" s="205">
        <v>79745</v>
      </c>
      <c r="F97" s="205"/>
      <c r="G97" s="205">
        <f t="shared" si="1"/>
        <v>39268162.6903999</v>
      </c>
    </row>
    <row r="98" spans="1:7" s="108" customFormat="1" ht="16.5" x14ac:dyDescent="0.2">
      <c r="A98" s="168"/>
      <c r="B98" s="61">
        <v>44881</v>
      </c>
      <c r="C98" s="115"/>
      <c r="D98" s="204" t="s">
        <v>42</v>
      </c>
      <c r="E98" s="205">
        <v>38545</v>
      </c>
      <c r="F98" s="205"/>
      <c r="G98" s="205">
        <f t="shared" si="1"/>
        <v>39306707.6903999</v>
      </c>
    </row>
    <row r="99" spans="1:7" s="108" customFormat="1" ht="16.5" x14ac:dyDescent="0.2">
      <c r="A99" s="168"/>
      <c r="B99" s="61">
        <v>44881</v>
      </c>
      <c r="C99" s="115"/>
      <c r="D99" s="204" t="s">
        <v>42</v>
      </c>
      <c r="E99" s="205">
        <v>825</v>
      </c>
      <c r="F99" s="205"/>
      <c r="G99" s="205">
        <f t="shared" si="1"/>
        <v>39307532.6903999</v>
      </c>
    </row>
    <row r="100" spans="1:7" s="108" customFormat="1" ht="16.5" x14ac:dyDescent="0.2">
      <c r="A100" s="168"/>
      <c r="B100" s="61">
        <v>44881</v>
      </c>
      <c r="C100" s="115"/>
      <c r="D100" s="204" t="s">
        <v>29</v>
      </c>
      <c r="E100" s="205">
        <v>50618.07</v>
      </c>
      <c r="F100" s="205">
        <v>1316.06</v>
      </c>
      <c r="G100" s="205">
        <f t="shared" si="1"/>
        <v>39356834.700399898</v>
      </c>
    </row>
    <row r="101" spans="1:7" s="108" customFormat="1" ht="16.5" x14ac:dyDescent="0.2">
      <c r="A101" s="168"/>
      <c r="B101" s="61">
        <v>44881</v>
      </c>
      <c r="C101" s="115"/>
      <c r="D101" s="204" t="s">
        <v>22</v>
      </c>
      <c r="E101" s="205">
        <v>1970567.2</v>
      </c>
      <c r="F101" s="205"/>
      <c r="G101" s="205">
        <f t="shared" si="1"/>
        <v>41327401.900399901</v>
      </c>
    </row>
    <row r="102" spans="1:7" s="108" customFormat="1" ht="16.5" x14ac:dyDescent="0.2">
      <c r="A102" s="168"/>
      <c r="B102" s="61">
        <v>44881</v>
      </c>
      <c r="C102" s="115"/>
      <c r="D102" s="204" t="s">
        <v>22</v>
      </c>
      <c r="E102" s="205">
        <v>1150985.2</v>
      </c>
      <c r="F102" s="205"/>
      <c r="G102" s="205">
        <f t="shared" si="1"/>
        <v>42478387.100399904</v>
      </c>
    </row>
    <row r="103" spans="1:7" s="108" customFormat="1" ht="16.5" x14ac:dyDescent="0.2">
      <c r="A103" s="168"/>
      <c r="B103" s="61">
        <v>44881</v>
      </c>
      <c r="C103" s="115"/>
      <c r="D103" s="204" t="s">
        <v>22</v>
      </c>
      <c r="E103" s="205">
        <v>1777253.4</v>
      </c>
      <c r="F103" s="205"/>
      <c r="G103" s="205">
        <f t="shared" si="1"/>
        <v>44255640.500399902</v>
      </c>
    </row>
    <row r="104" spans="1:7" s="108" customFormat="1" ht="16.5" x14ac:dyDescent="0.2">
      <c r="A104" s="168"/>
      <c r="B104" s="61">
        <v>44881</v>
      </c>
      <c r="C104" s="115"/>
      <c r="D104" s="204" t="s">
        <v>22</v>
      </c>
      <c r="E104" s="205">
        <v>205383.86</v>
      </c>
      <c r="F104" s="205"/>
      <c r="G104" s="205">
        <f t="shared" si="1"/>
        <v>44461024.360399902</v>
      </c>
    </row>
    <row r="105" spans="1:7" s="108" customFormat="1" ht="27" customHeight="1" x14ac:dyDescent="0.2">
      <c r="A105" s="168"/>
      <c r="B105" s="61">
        <v>44881</v>
      </c>
      <c r="C105" s="115"/>
      <c r="D105" s="204" t="s">
        <v>22</v>
      </c>
      <c r="E105" s="205">
        <v>1809828.2</v>
      </c>
      <c r="F105" s="205"/>
      <c r="G105" s="205">
        <f t="shared" si="1"/>
        <v>46270852.560399905</v>
      </c>
    </row>
    <row r="106" spans="1:7" s="108" customFormat="1" ht="16.5" x14ac:dyDescent="0.2">
      <c r="A106" s="168"/>
      <c r="B106" s="61">
        <v>44882</v>
      </c>
      <c r="C106" s="115"/>
      <c r="D106" s="204" t="s">
        <v>42</v>
      </c>
      <c r="E106" s="205">
        <v>148353</v>
      </c>
      <c r="F106" s="205"/>
      <c r="G106" s="205">
        <f t="shared" si="1"/>
        <v>46419205.560399905</v>
      </c>
    </row>
    <row r="107" spans="1:7" s="108" customFormat="1" ht="16.5" x14ac:dyDescent="0.2">
      <c r="A107" s="168"/>
      <c r="B107" s="61">
        <v>44882</v>
      </c>
      <c r="C107" s="115"/>
      <c r="D107" s="204" t="s">
        <v>42</v>
      </c>
      <c r="E107" s="205">
        <v>70823</v>
      </c>
      <c r="F107" s="205"/>
      <c r="G107" s="205">
        <f t="shared" si="1"/>
        <v>46490028.560399905</v>
      </c>
    </row>
    <row r="108" spans="1:7" s="108" customFormat="1" ht="16.5" x14ac:dyDescent="0.2">
      <c r="A108" s="168"/>
      <c r="B108" s="61">
        <v>44882</v>
      </c>
      <c r="C108" s="115"/>
      <c r="D108" s="204" t="s">
        <v>42</v>
      </c>
      <c r="E108" s="205">
        <v>3995</v>
      </c>
      <c r="F108" s="205"/>
      <c r="G108" s="205">
        <f t="shared" si="1"/>
        <v>46494023.560399905</v>
      </c>
    </row>
    <row r="109" spans="1:7" s="108" customFormat="1" ht="20.25" customHeight="1" x14ac:dyDescent="0.2">
      <c r="A109" s="168"/>
      <c r="B109" s="61">
        <v>44882</v>
      </c>
      <c r="C109" s="186"/>
      <c r="D109" s="204" t="s">
        <v>29</v>
      </c>
      <c r="E109" s="205">
        <v>109001.75</v>
      </c>
      <c r="F109" s="205">
        <v>2834.06</v>
      </c>
      <c r="G109" s="205">
        <f t="shared" si="1"/>
        <v>46600191.250399902</v>
      </c>
    </row>
    <row r="110" spans="1:7" s="108" customFormat="1" ht="16.5" x14ac:dyDescent="0.2">
      <c r="A110" s="168"/>
      <c r="B110" s="61">
        <v>44882</v>
      </c>
      <c r="C110" s="115"/>
      <c r="D110" s="204" t="s">
        <v>96</v>
      </c>
      <c r="E110" s="205">
        <v>8750</v>
      </c>
      <c r="F110" s="205"/>
      <c r="G110" s="205">
        <f t="shared" si="1"/>
        <v>46608941.250399902</v>
      </c>
    </row>
    <row r="111" spans="1:7" s="108" customFormat="1" ht="16.5" x14ac:dyDescent="0.2">
      <c r="A111" s="168"/>
      <c r="B111" s="61">
        <v>44882</v>
      </c>
      <c r="C111" s="115"/>
      <c r="D111" s="204" t="s">
        <v>97</v>
      </c>
      <c r="E111" s="205">
        <v>68995.179999999993</v>
      </c>
      <c r="F111" s="205"/>
      <c r="G111" s="205">
        <f t="shared" si="1"/>
        <v>46677936.430399902</v>
      </c>
    </row>
    <row r="112" spans="1:7" s="108" customFormat="1" ht="16.5" x14ac:dyDescent="0.2">
      <c r="A112" s="168"/>
      <c r="B112" s="61">
        <v>44882</v>
      </c>
      <c r="C112" s="115"/>
      <c r="D112" s="204" t="s">
        <v>23</v>
      </c>
      <c r="E112" s="205"/>
      <c r="F112" s="205">
        <v>867761.06</v>
      </c>
      <c r="G112" s="205">
        <f t="shared" si="1"/>
        <v>45810175.3703999</v>
      </c>
    </row>
    <row r="113" spans="1:7" s="108" customFormat="1" ht="16.5" x14ac:dyDescent="0.2">
      <c r="A113" s="168"/>
      <c r="B113" s="61">
        <v>44882</v>
      </c>
      <c r="C113" s="115"/>
      <c r="D113" s="204" t="s">
        <v>23</v>
      </c>
      <c r="E113" s="205"/>
      <c r="F113" s="205">
        <v>6580522.4699999997</v>
      </c>
      <c r="G113" s="205">
        <f t="shared" si="1"/>
        <v>39229652.900399901</v>
      </c>
    </row>
    <row r="114" spans="1:7" s="108" customFormat="1" ht="24" customHeight="1" x14ac:dyDescent="0.2">
      <c r="A114" s="168"/>
      <c r="B114" s="61">
        <v>44883</v>
      </c>
      <c r="C114" s="115"/>
      <c r="D114" s="204" t="s">
        <v>42</v>
      </c>
      <c r="E114" s="205">
        <v>148043</v>
      </c>
      <c r="F114" s="205"/>
      <c r="G114" s="205">
        <f t="shared" si="1"/>
        <v>39377695.900399901</v>
      </c>
    </row>
    <row r="115" spans="1:7" s="108" customFormat="1" ht="20.25" customHeight="1" x14ac:dyDescent="0.2">
      <c r="A115" s="168"/>
      <c r="B115" s="61">
        <v>44883</v>
      </c>
      <c r="C115" s="186"/>
      <c r="D115" s="204" t="s">
        <v>42</v>
      </c>
      <c r="E115" s="205">
        <v>30005</v>
      </c>
      <c r="F115" s="205"/>
      <c r="G115" s="205">
        <f t="shared" si="1"/>
        <v>39407700.900399901</v>
      </c>
    </row>
    <row r="116" spans="1:7" s="108" customFormat="1" ht="16.5" x14ac:dyDescent="0.2">
      <c r="A116" s="168"/>
      <c r="B116" s="61">
        <v>44883</v>
      </c>
      <c r="C116" s="115"/>
      <c r="D116" s="204" t="s">
        <v>42</v>
      </c>
      <c r="E116" s="205">
        <v>4193</v>
      </c>
      <c r="F116" s="205"/>
      <c r="G116" s="205">
        <f t="shared" si="1"/>
        <v>39411893.900399901</v>
      </c>
    </row>
    <row r="117" spans="1:7" s="108" customFormat="1" ht="16.5" x14ac:dyDescent="0.2">
      <c r="A117" s="168"/>
      <c r="B117" s="61">
        <v>44883</v>
      </c>
      <c r="C117" s="115"/>
      <c r="D117" s="204" t="s">
        <v>29</v>
      </c>
      <c r="E117" s="205">
        <v>111570.24000000001</v>
      </c>
      <c r="F117" s="205">
        <v>2900.82</v>
      </c>
      <c r="G117" s="205">
        <f t="shared" si="1"/>
        <v>39520563.320399903</v>
      </c>
    </row>
    <row r="118" spans="1:7" s="108" customFormat="1" ht="16.5" x14ac:dyDescent="0.2">
      <c r="A118" s="168"/>
      <c r="B118" s="61">
        <v>44883</v>
      </c>
      <c r="C118" s="115"/>
      <c r="D118" s="204" t="s">
        <v>98</v>
      </c>
      <c r="E118" s="205">
        <v>104215</v>
      </c>
      <c r="F118" s="205"/>
      <c r="G118" s="205">
        <f t="shared" si="1"/>
        <v>39624778.320399903</v>
      </c>
    </row>
    <row r="119" spans="1:7" s="108" customFormat="1" ht="16.5" x14ac:dyDescent="0.2">
      <c r="A119" s="168"/>
      <c r="B119" s="61">
        <v>44883</v>
      </c>
      <c r="C119" s="115"/>
      <c r="D119" s="204" t="s">
        <v>70</v>
      </c>
      <c r="E119" s="205">
        <v>97829.4</v>
      </c>
      <c r="F119" s="205"/>
      <c r="G119" s="205">
        <f t="shared" si="1"/>
        <v>39722607.720399901</v>
      </c>
    </row>
    <row r="120" spans="1:7" s="108" customFormat="1" ht="16.5" x14ac:dyDescent="0.2">
      <c r="A120" s="168"/>
      <c r="B120" s="61">
        <v>44883</v>
      </c>
      <c r="C120" s="115"/>
      <c r="D120" s="204" t="s">
        <v>43</v>
      </c>
      <c r="E120" s="205">
        <v>15994.4</v>
      </c>
      <c r="F120" s="205"/>
      <c r="G120" s="205">
        <f t="shared" si="1"/>
        <v>39738602.1203999</v>
      </c>
    </row>
    <row r="121" spans="1:7" s="108" customFormat="1" ht="16.5" x14ac:dyDescent="0.2">
      <c r="A121" s="168"/>
      <c r="B121" s="61">
        <v>44883</v>
      </c>
      <c r="C121" s="115"/>
      <c r="D121" s="204" t="s">
        <v>43</v>
      </c>
      <c r="E121" s="205">
        <v>1563508.15</v>
      </c>
      <c r="F121" s="205"/>
      <c r="G121" s="205">
        <f t="shared" si="1"/>
        <v>41302110.270399898</v>
      </c>
    </row>
    <row r="122" spans="1:7" s="108" customFormat="1" ht="16.5" x14ac:dyDescent="0.2">
      <c r="A122" s="168"/>
      <c r="B122" s="61">
        <v>44883</v>
      </c>
      <c r="C122" s="115"/>
      <c r="D122" s="204" t="s">
        <v>43</v>
      </c>
      <c r="E122" s="205">
        <v>1281341.06</v>
      </c>
      <c r="F122" s="205"/>
      <c r="G122" s="205">
        <f t="shared" si="1"/>
        <v>42583451.330399901</v>
      </c>
    </row>
    <row r="123" spans="1:7" s="108" customFormat="1" ht="16.5" x14ac:dyDescent="0.2">
      <c r="A123" s="168"/>
      <c r="B123" s="61">
        <v>44883</v>
      </c>
      <c r="C123" s="115"/>
      <c r="D123" s="204" t="s">
        <v>43</v>
      </c>
      <c r="E123" s="205">
        <v>3804</v>
      </c>
      <c r="F123" s="205"/>
      <c r="G123" s="205">
        <f t="shared" si="1"/>
        <v>42587255.330399901</v>
      </c>
    </row>
    <row r="124" spans="1:7" s="108" customFormat="1" ht="16.5" x14ac:dyDescent="0.2">
      <c r="A124" s="168"/>
      <c r="B124" s="61">
        <v>44883</v>
      </c>
      <c r="C124" s="115"/>
      <c r="D124" s="204" t="s">
        <v>43</v>
      </c>
      <c r="E124" s="205">
        <v>6341</v>
      </c>
      <c r="F124" s="205"/>
      <c r="G124" s="205">
        <f t="shared" si="1"/>
        <v>42593596.330399901</v>
      </c>
    </row>
    <row r="125" spans="1:7" s="108" customFormat="1" ht="16.5" x14ac:dyDescent="0.2">
      <c r="A125" s="168"/>
      <c r="B125" s="61">
        <v>44883</v>
      </c>
      <c r="C125" s="115"/>
      <c r="D125" s="204" t="s">
        <v>43</v>
      </c>
      <c r="E125" s="205">
        <v>4146.3999999999996</v>
      </c>
      <c r="F125" s="205"/>
      <c r="G125" s="205">
        <f t="shared" si="1"/>
        <v>42597742.730399899</v>
      </c>
    </row>
    <row r="126" spans="1:7" s="108" customFormat="1" ht="16.5" x14ac:dyDescent="0.2">
      <c r="A126" s="168"/>
      <c r="B126" s="61">
        <v>44883</v>
      </c>
      <c r="C126" s="115"/>
      <c r="D126" s="204" t="s">
        <v>68</v>
      </c>
      <c r="E126" s="205">
        <v>85002.8</v>
      </c>
      <c r="F126" s="205"/>
      <c r="G126" s="205">
        <f t="shared" si="1"/>
        <v>42682745.530399896</v>
      </c>
    </row>
    <row r="127" spans="1:7" s="108" customFormat="1" ht="16.5" x14ac:dyDescent="0.2">
      <c r="A127" s="168"/>
      <c r="B127" s="61">
        <v>44883</v>
      </c>
      <c r="C127" s="115"/>
      <c r="D127" s="204" t="s">
        <v>43</v>
      </c>
      <c r="E127" s="205">
        <v>3687</v>
      </c>
      <c r="F127" s="205"/>
      <c r="G127" s="205">
        <f t="shared" si="1"/>
        <v>42686432.530399896</v>
      </c>
    </row>
    <row r="128" spans="1:7" s="108" customFormat="1" ht="16.5" x14ac:dyDescent="0.2">
      <c r="A128" s="168"/>
      <c r="B128" s="61">
        <v>44883</v>
      </c>
      <c r="C128" s="115"/>
      <c r="D128" s="204" t="s">
        <v>69</v>
      </c>
      <c r="E128" s="205">
        <v>305648</v>
      </c>
      <c r="F128" s="205"/>
      <c r="G128" s="205">
        <f t="shared" si="1"/>
        <v>42992080.530399896</v>
      </c>
    </row>
    <row r="129" spans="1:7" s="108" customFormat="1" ht="16.5" x14ac:dyDescent="0.2">
      <c r="A129" s="168"/>
      <c r="B129" s="61">
        <v>44883</v>
      </c>
      <c r="C129" s="115"/>
      <c r="D129" s="204" t="s">
        <v>23</v>
      </c>
      <c r="E129" s="205"/>
      <c r="F129" s="205">
        <v>695021.29</v>
      </c>
      <c r="G129" s="205">
        <f t="shared" si="1"/>
        <v>42297059.240399897</v>
      </c>
    </row>
    <row r="130" spans="1:7" s="108" customFormat="1" ht="16.5" x14ac:dyDescent="0.2">
      <c r="A130" s="168"/>
      <c r="B130" s="61">
        <v>44883</v>
      </c>
      <c r="C130" s="115"/>
      <c r="D130" s="204" t="s">
        <v>23</v>
      </c>
      <c r="E130" s="205"/>
      <c r="F130" s="205">
        <v>5872317.4500000002</v>
      </c>
      <c r="G130" s="205">
        <f t="shared" si="1"/>
        <v>36424741.790399894</v>
      </c>
    </row>
    <row r="131" spans="1:7" s="108" customFormat="1" ht="16.5" x14ac:dyDescent="0.2">
      <c r="A131" s="168"/>
      <c r="B131" s="61">
        <v>44884</v>
      </c>
      <c r="C131" s="115"/>
      <c r="D131" s="204" t="s">
        <v>42</v>
      </c>
      <c r="E131" s="205">
        <v>16500</v>
      </c>
      <c r="F131" s="205"/>
      <c r="G131" s="205">
        <f t="shared" si="1"/>
        <v>36441241.790399894</v>
      </c>
    </row>
    <row r="132" spans="1:7" s="108" customFormat="1" ht="16.5" x14ac:dyDescent="0.2">
      <c r="A132" s="168"/>
      <c r="B132" s="61">
        <v>44885</v>
      </c>
      <c r="C132" s="115"/>
      <c r="D132" s="204" t="s">
        <v>42</v>
      </c>
      <c r="E132" s="205">
        <v>3485</v>
      </c>
      <c r="F132" s="205"/>
      <c r="G132" s="205">
        <f t="shared" si="1"/>
        <v>36444726.790399894</v>
      </c>
    </row>
    <row r="133" spans="1:7" s="108" customFormat="1" ht="16.5" x14ac:dyDescent="0.2">
      <c r="A133" s="168"/>
      <c r="B133" s="61">
        <v>44886</v>
      </c>
      <c r="C133" s="115"/>
      <c r="D133" s="204" t="s">
        <v>42</v>
      </c>
      <c r="E133" s="205">
        <v>70638</v>
      </c>
      <c r="F133" s="205"/>
      <c r="G133" s="205">
        <f t="shared" si="1"/>
        <v>36515364.790399894</v>
      </c>
    </row>
    <row r="134" spans="1:7" s="108" customFormat="1" ht="20.25" customHeight="1" x14ac:dyDescent="0.2">
      <c r="A134" s="168"/>
      <c r="B134" s="61">
        <v>44886</v>
      </c>
      <c r="C134" s="115"/>
      <c r="D134" s="204" t="s">
        <v>42</v>
      </c>
      <c r="E134" s="205">
        <v>37140</v>
      </c>
      <c r="F134" s="205"/>
      <c r="G134" s="205">
        <f t="shared" si="1"/>
        <v>36552504.790399894</v>
      </c>
    </row>
    <row r="135" spans="1:7" s="108" customFormat="1" ht="16.5" x14ac:dyDescent="0.2">
      <c r="A135" s="168"/>
      <c r="B135" s="61">
        <v>44886</v>
      </c>
      <c r="C135" s="115"/>
      <c r="D135" s="204" t="s">
        <v>42</v>
      </c>
      <c r="E135" s="205">
        <v>1095</v>
      </c>
      <c r="F135" s="205"/>
      <c r="G135" s="205">
        <f t="shared" si="1"/>
        <v>36553599.790399894</v>
      </c>
    </row>
    <row r="136" spans="1:7" s="108" customFormat="1" ht="16.5" x14ac:dyDescent="0.2">
      <c r="A136" s="168"/>
      <c r="B136" s="61">
        <v>44886</v>
      </c>
      <c r="C136" s="115"/>
      <c r="D136" s="204" t="s">
        <v>42</v>
      </c>
      <c r="E136" s="205">
        <v>164</v>
      </c>
      <c r="F136" s="205"/>
      <c r="G136" s="205">
        <f t="shared" si="1"/>
        <v>36553763.790399894</v>
      </c>
    </row>
    <row r="137" spans="1:7" s="108" customFormat="1" ht="16.5" x14ac:dyDescent="0.2">
      <c r="A137" s="168"/>
      <c r="B137" s="61">
        <v>44886</v>
      </c>
      <c r="C137" s="115"/>
      <c r="D137" s="204" t="s">
        <v>29</v>
      </c>
      <c r="E137" s="205">
        <v>42056.98</v>
      </c>
      <c r="F137" s="205">
        <v>1093.47</v>
      </c>
      <c r="G137" s="205">
        <f t="shared" si="1"/>
        <v>36594727.300399892</v>
      </c>
    </row>
    <row r="138" spans="1:7" s="108" customFormat="1" ht="16.5" x14ac:dyDescent="0.2">
      <c r="A138" s="168"/>
      <c r="B138" s="61">
        <v>44886</v>
      </c>
      <c r="C138" s="115"/>
      <c r="D138" s="204" t="s">
        <v>31</v>
      </c>
      <c r="E138" s="205">
        <v>510</v>
      </c>
      <c r="F138" s="205">
        <v>40.299999999999997</v>
      </c>
      <c r="G138" s="205">
        <f t="shared" si="1"/>
        <v>36595197.000399895</v>
      </c>
    </row>
    <row r="139" spans="1:7" s="108" customFormat="1" ht="16.5" x14ac:dyDescent="0.2">
      <c r="A139" s="168"/>
      <c r="B139" s="61">
        <v>44886</v>
      </c>
      <c r="C139" s="115"/>
      <c r="D139" s="204" t="s">
        <v>55</v>
      </c>
      <c r="E139" s="205">
        <v>632993.17000000004</v>
      </c>
      <c r="F139" s="205"/>
      <c r="G139" s="205">
        <f t="shared" si="1"/>
        <v>37228190.170399897</v>
      </c>
    </row>
    <row r="140" spans="1:7" s="108" customFormat="1" ht="16.5" x14ac:dyDescent="0.2">
      <c r="A140" s="168"/>
      <c r="B140" s="61">
        <v>44887</v>
      </c>
      <c r="C140" s="115"/>
      <c r="D140" s="204" t="s">
        <v>42</v>
      </c>
      <c r="E140" s="205">
        <v>151324</v>
      </c>
      <c r="F140" s="205"/>
      <c r="G140" s="205">
        <f t="shared" si="1"/>
        <v>37379514.170399897</v>
      </c>
    </row>
    <row r="141" spans="1:7" s="108" customFormat="1" ht="16.5" x14ac:dyDescent="0.2">
      <c r="A141" s="168"/>
      <c r="B141" s="61">
        <v>44887</v>
      </c>
      <c r="C141" s="115"/>
      <c r="D141" s="204" t="s">
        <v>42</v>
      </c>
      <c r="E141" s="205">
        <v>65385</v>
      </c>
      <c r="F141" s="205"/>
      <c r="G141" s="205">
        <f t="shared" si="1"/>
        <v>37444899.170399897</v>
      </c>
    </row>
    <row r="142" spans="1:7" s="108" customFormat="1" ht="16.5" x14ac:dyDescent="0.2">
      <c r="A142" s="168"/>
      <c r="B142" s="61">
        <v>44887</v>
      </c>
      <c r="C142" s="115"/>
      <c r="D142" s="204" t="s">
        <v>42</v>
      </c>
      <c r="E142" s="205">
        <v>1510</v>
      </c>
      <c r="F142" s="205"/>
      <c r="G142" s="205">
        <f t="shared" si="1"/>
        <v>37446409.170399897</v>
      </c>
    </row>
    <row r="143" spans="1:7" s="108" customFormat="1" ht="16.5" x14ac:dyDescent="0.2">
      <c r="A143" s="168"/>
      <c r="B143" s="61">
        <v>44887</v>
      </c>
      <c r="C143" s="115"/>
      <c r="D143" s="204" t="s">
        <v>42</v>
      </c>
      <c r="E143" s="205">
        <v>1200</v>
      </c>
      <c r="F143" s="205"/>
      <c r="G143" s="205">
        <f t="shared" si="1"/>
        <v>37447609.170399897</v>
      </c>
    </row>
    <row r="144" spans="1:7" s="108" customFormat="1" ht="16.5" x14ac:dyDescent="0.2">
      <c r="A144" s="168"/>
      <c r="B144" s="61">
        <v>44887</v>
      </c>
      <c r="C144" s="115"/>
      <c r="D144" s="204" t="s">
        <v>29</v>
      </c>
      <c r="E144" s="205">
        <v>54668.95</v>
      </c>
      <c r="F144" s="205">
        <v>1421.38</v>
      </c>
      <c r="G144" s="205">
        <f t="shared" si="1"/>
        <v>37500856.740399897</v>
      </c>
    </row>
    <row r="145" spans="1:7" s="108" customFormat="1" ht="16.5" x14ac:dyDescent="0.2">
      <c r="A145" s="168"/>
      <c r="B145" s="61">
        <v>44887</v>
      </c>
      <c r="C145" s="115"/>
      <c r="D145" s="204" t="s">
        <v>99</v>
      </c>
      <c r="E145" s="205">
        <v>1247704.44</v>
      </c>
      <c r="F145" s="205"/>
      <c r="G145" s="205">
        <f t="shared" si="1"/>
        <v>38748561.180399895</v>
      </c>
    </row>
    <row r="146" spans="1:7" s="108" customFormat="1" ht="16.5" x14ac:dyDescent="0.2">
      <c r="A146" s="168"/>
      <c r="B146" s="61">
        <v>44887</v>
      </c>
      <c r="C146" s="115"/>
      <c r="D146" s="204" t="s">
        <v>48</v>
      </c>
      <c r="E146" s="205">
        <v>370429.46</v>
      </c>
      <c r="F146" s="205"/>
      <c r="G146" s="205">
        <f t="shared" si="1"/>
        <v>39118990.640399896</v>
      </c>
    </row>
    <row r="147" spans="1:7" s="108" customFormat="1" ht="16.5" x14ac:dyDescent="0.2">
      <c r="A147" s="168"/>
      <c r="B147" s="61">
        <v>44887</v>
      </c>
      <c r="C147" s="115"/>
      <c r="D147" s="204" t="s">
        <v>23</v>
      </c>
      <c r="E147" s="205"/>
      <c r="F147" s="205">
        <v>1613491.39</v>
      </c>
      <c r="G147" s="205">
        <f t="shared" ref="G147:G206" si="2">G146+E147-F147</f>
        <v>37505499.250399895</v>
      </c>
    </row>
    <row r="148" spans="1:7" s="108" customFormat="1" ht="18" customHeight="1" x14ac:dyDescent="0.2">
      <c r="A148" s="168"/>
      <c r="B148" s="61">
        <v>44888</v>
      </c>
      <c r="C148" s="115"/>
      <c r="D148" s="204" t="s">
        <v>42</v>
      </c>
      <c r="E148" s="205">
        <v>65181</v>
      </c>
      <c r="F148" s="205"/>
      <c r="G148" s="205">
        <f t="shared" si="2"/>
        <v>37570680.250399895</v>
      </c>
    </row>
    <row r="149" spans="1:7" s="108" customFormat="1" ht="16.5" x14ac:dyDescent="0.2">
      <c r="A149" s="168"/>
      <c r="B149" s="61">
        <v>44888</v>
      </c>
      <c r="C149" s="115"/>
      <c r="D149" s="204" t="s">
        <v>42</v>
      </c>
      <c r="E149" s="205">
        <v>60530</v>
      </c>
      <c r="F149" s="205"/>
      <c r="G149" s="205">
        <f t="shared" si="2"/>
        <v>37631210.250399895</v>
      </c>
    </row>
    <row r="150" spans="1:7" s="108" customFormat="1" ht="16.5" x14ac:dyDescent="0.2">
      <c r="A150" s="168"/>
      <c r="B150" s="61">
        <v>44888</v>
      </c>
      <c r="C150" s="115"/>
      <c r="D150" s="204" t="s">
        <v>42</v>
      </c>
      <c r="E150" s="205">
        <v>2101</v>
      </c>
      <c r="F150" s="205"/>
      <c r="G150" s="205">
        <f t="shared" si="2"/>
        <v>37633311.250399895</v>
      </c>
    </row>
    <row r="151" spans="1:7" s="108" customFormat="1" ht="16.5" x14ac:dyDescent="0.2">
      <c r="A151" s="168"/>
      <c r="B151" s="61">
        <v>44888</v>
      </c>
      <c r="C151" s="115"/>
      <c r="D151" s="204" t="s">
        <v>29</v>
      </c>
      <c r="E151" s="205">
        <v>150945.92000000001</v>
      </c>
      <c r="F151" s="205">
        <v>3924.59</v>
      </c>
      <c r="G151" s="205">
        <f t="shared" si="2"/>
        <v>37780332.580399893</v>
      </c>
    </row>
    <row r="152" spans="1:7" s="108" customFormat="1" ht="16.5" x14ac:dyDescent="0.2">
      <c r="A152" s="168"/>
      <c r="B152" s="61">
        <v>44888</v>
      </c>
      <c r="C152" s="115"/>
      <c r="D152" s="204" t="s">
        <v>62</v>
      </c>
      <c r="E152" s="205">
        <v>132785.49</v>
      </c>
      <c r="F152" s="205"/>
      <c r="G152" s="205">
        <f t="shared" si="2"/>
        <v>37913118.070399895</v>
      </c>
    </row>
    <row r="153" spans="1:7" s="108" customFormat="1" ht="16.5" x14ac:dyDescent="0.2">
      <c r="A153" s="168"/>
      <c r="B153" s="61">
        <v>44888</v>
      </c>
      <c r="C153" s="115"/>
      <c r="D153" s="204" t="s">
        <v>63</v>
      </c>
      <c r="E153" s="205">
        <v>88083.9</v>
      </c>
      <c r="F153" s="205"/>
      <c r="G153" s="205">
        <f t="shared" si="2"/>
        <v>38001201.970399894</v>
      </c>
    </row>
    <row r="154" spans="1:7" s="108" customFormat="1" ht="16.5" x14ac:dyDescent="0.2">
      <c r="A154" s="168"/>
      <c r="B154" s="61">
        <v>44888</v>
      </c>
      <c r="C154" s="115"/>
      <c r="D154" s="204" t="s">
        <v>23</v>
      </c>
      <c r="E154" s="205"/>
      <c r="F154" s="205">
        <v>1218975.8</v>
      </c>
      <c r="G154" s="205">
        <f t="shared" si="2"/>
        <v>36782226.170399897</v>
      </c>
    </row>
    <row r="155" spans="1:7" s="108" customFormat="1" ht="16.5" x14ac:dyDescent="0.2">
      <c r="A155" s="168"/>
      <c r="B155" s="61">
        <v>44889</v>
      </c>
      <c r="C155" s="115"/>
      <c r="D155" s="204" t="s">
        <v>42</v>
      </c>
      <c r="E155" s="205">
        <v>110851</v>
      </c>
      <c r="F155" s="205"/>
      <c r="G155" s="205">
        <f t="shared" si="2"/>
        <v>36893077.170399897</v>
      </c>
    </row>
    <row r="156" spans="1:7" s="108" customFormat="1" ht="18.75" customHeight="1" x14ac:dyDescent="0.2">
      <c r="A156" s="168"/>
      <c r="B156" s="61">
        <v>44889</v>
      </c>
      <c r="C156" s="115"/>
      <c r="D156" s="204" t="s">
        <v>42</v>
      </c>
      <c r="E156" s="205">
        <v>24187</v>
      </c>
      <c r="F156" s="205"/>
      <c r="G156" s="205">
        <f t="shared" si="2"/>
        <v>36917264.170399897</v>
      </c>
    </row>
    <row r="157" spans="1:7" s="108" customFormat="1" ht="23.25" customHeight="1" x14ac:dyDescent="0.2">
      <c r="A157" s="168"/>
      <c r="B157" s="61">
        <v>44889</v>
      </c>
      <c r="C157" s="115"/>
      <c r="D157" s="204" t="s">
        <v>42</v>
      </c>
      <c r="E157" s="205">
        <v>9343</v>
      </c>
      <c r="F157" s="205"/>
      <c r="G157" s="205">
        <f t="shared" si="2"/>
        <v>36926607.170399897</v>
      </c>
    </row>
    <row r="158" spans="1:7" s="108" customFormat="1" ht="19.5" customHeight="1" x14ac:dyDescent="0.2">
      <c r="A158" s="168"/>
      <c r="B158" s="61">
        <v>44889</v>
      </c>
      <c r="C158" s="115"/>
      <c r="D158" s="204" t="s">
        <v>42</v>
      </c>
      <c r="E158" s="205">
        <v>685</v>
      </c>
      <c r="F158" s="205"/>
      <c r="G158" s="205">
        <f t="shared" si="2"/>
        <v>36927292.170399897</v>
      </c>
    </row>
    <row r="159" spans="1:7" s="108" customFormat="1" ht="21.75" customHeight="1" x14ac:dyDescent="0.2">
      <c r="A159" s="168"/>
      <c r="B159" s="61">
        <v>44889</v>
      </c>
      <c r="C159" s="115"/>
      <c r="D159" s="204" t="s">
        <v>29</v>
      </c>
      <c r="E159" s="205">
        <v>135532.82999999999</v>
      </c>
      <c r="F159" s="205">
        <v>3523.85</v>
      </c>
      <c r="G159" s="205">
        <f t="shared" si="2"/>
        <v>37059301.150399894</v>
      </c>
    </row>
    <row r="160" spans="1:7" s="108" customFormat="1" ht="16.5" x14ac:dyDescent="0.2">
      <c r="A160" s="168"/>
      <c r="B160" s="61">
        <v>44889</v>
      </c>
      <c r="C160" s="185"/>
      <c r="D160" s="204" t="s">
        <v>69</v>
      </c>
      <c r="E160" s="205">
        <v>210210</v>
      </c>
      <c r="F160" s="205"/>
      <c r="G160" s="205">
        <f t="shared" si="2"/>
        <v>37269511.150399894</v>
      </c>
    </row>
    <row r="161" spans="1:7" s="108" customFormat="1" ht="16.5" x14ac:dyDescent="0.2">
      <c r="A161" s="168"/>
      <c r="B161" s="61">
        <v>44889</v>
      </c>
      <c r="C161" s="185"/>
      <c r="D161" s="204" t="s">
        <v>22</v>
      </c>
      <c r="E161" s="205">
        <v>1536722</v>
      </c>
      <c r="F161" s="205"/>
      <c r="G161" s="205">
        <f t="shared" si="2"/>
        <v>38806233.150399894</v>
      </c>
    </row>
    <row r="162" spans="1:7" s="108" customFormat="1" ht="16.5" x14ac:dyDescent="0.2">
      <c r="A162" s="168"/>
      <c r="B162" s="61">
        <v>44889</v>
      </c>
      <c r="C162" s="185"/>
      <c r="D162" s="204" t="s">
        <v>22</v>
      </c>
      <c r="E162" s="205">
        <v>4643796.2</v>
      </c>
      <c r="F162" s="205"/>
      <c r="G162" s="205">
        <f t="shared" si="2"/>
        <v>43450029.350399897</v>
      </c>
    </row>
    <row r="163" spans="1:7" s="108" customFormat="1" ht="16.5" x14ac:dyDescent="0.2">
      <c r="A163" s="168"/>
      <c r="B163" s="61">
        <v>44889</v>
      </c>
      <c r="C163" s="185"/>
      <c r="D163" s="204" t="s">
        <v>22</v>
      </c>
      <c r="E163" s="205">
        <v>3705647.22</v>
      </c>
      <c r="F163" s="205"/>
      <c r="G163" s="205">
        <f t="shared" si="2"/>
        <v>47155676.570399895</v>
      </c>
    </row>
    <row r="164" spans="1:7" s="108" customFormat="1" ht="16.5" x14ac:dyDescent="0.2">
      <c r="A164" s="168"/>
      <c r="B164" s="61">
        <v>44889</v>
      </c>
      <c r="C164" s="185"/>
      <c r="D164" s="204" t="s">
        <v>22</v>
      </c>
      <c r="E164" s="205">
        <v>306066.2</v>
      </c>
      <c r="F164" s="205"/>
      <c r="G164" s="205">
        <f t="shared" si="2"/>
        <v>47461742.770399898</v>
      </c>
    </row>
    <row r="165" spans="1:7" s="108" customFormat="1" ht="16.5" x14ac:dyDescent="0.2">
      <c r="A165" s="168"/>
      <c r="B165" s="61">
        <v>44889</v>
      </c>
      <c r="C165" s="185"/>
      <c r="D165" s="204" t="s">
        <v>22</v>
      </c>
      <c r="E165" s="205">
        <v>3602228.57</v>
      </c>
      <c r="F165" s="205"/>
      <c r="G165" s="205">
        <f t="shared" si="2"/>
        <v>51063971.340399899</v>
      </c>
    </row>
    <row r="166" spans="1:7" s="108" customFormat="1" ht="16.5" x14ac:dyDescent="0.2">
      <c r="A166" s="168"/>
      <c r="B166" s="61">
        <v>44889</v>
      </c>
      <c r="C166" s="185"/>
      <c r="D166" s="204" t="s">
        <v>22</v>
      </c>
      <c r="E166" s="205">
        <v>23927</v>
      </c>
      <c r="F166" s="205"/>
      <c r="G166" s="205">
        <f t="shared" si="2"/>
        <v>51087898.340399899</v>
      </c>
    </row>
    <row r="167" spans="1:7" s="108" customFormat="1" ht="16.5" x14ac:dyDescent="0.2">
      <c r="A167" s="168"/>
      <c r="B167" s="61">
        <v>44889</v>
      </c>
      <c r="C167" s="185"/>
      <c r="D167" s="204" t="s">
        <v>22</v>
      </c>
      <c r="E167" s="205">
        <v>528067.49</v>
      </c>
      <c r="F167" s="205"/>
      <c r="G167" s="205">
        <f t="shared" si="2"/>
        <v>51615965.830399901</v>
      </c>
    </row>
    <row r="168" spans="1:7" s="108" customFormat="1" ht="16.5" x14ac:dyDescent="0.2">
      <c r="A168" s="168"/>
      <c r="B168" s="61">
        <v>44889</v>
      </c>
      <c r="C168" s="169"/>
      <c r="D168" s="204" t="s">
        <v>23</v>
      </c>
      <c r="E168" s="205"/>
      <c r="F168" s="205">
        <v>7397152.5999999996</v>
      </c>
      <c r="G168" s="205">
        <f t="shared" si="2"/>
        <v>44218813.230399899</v>
      </c>
    </row>
    <row r="169" spans="1:7" s="108" customFormat="1" ht="16.5" x14ac:dyDescent="0.2">
      <c r="A169" s="168"/>
      <c r="B169" s="61">
        <v>44890</v>
      </c>
      <c r="C169" s="185"/>
      <c r="D169" s="204" t="s">
        <v>42</v>
      </c>
      <c r="E169" s="205">
        <v>131623</v>
      </c>
      <c r="F169" s="205"/>
      <c r="G169" s="205">
        <f t="shared" si="2"/>
        <v>44350436.230399899</v>
      </c>
    </row>
    <row r="170" spans="1:7" s="108" customFormat="1" ht="16.5" x14ac:dyDescent="0.2">
      <c r="A170" s="168"/>
      <c r="B170" s="61">
        <v>44890</v>
      </c>
      <c r="C170" s="185"/>
      <c r="D170" s="204" t="s">
        <v>42</v>
      </c>
      <c r="E170" s="205">
        <v>28265</v>
      </c>
      <c r="F170" s="205"/>
      <c r="G170" s="205">
        <f t="shared" si="2"/>
        <v>44378701.230399899</v>
      </c>
    </row>
    <row r="171" spans="1:7" s="108" customFormat="1" ht="16.5" x14ac:dyDescent="0.2">
      <c r="A171" s="168"/>
      <c r="B171" s="61">
        <v>44890</v>
      </c>
      <c r="C171" s="185"/>
      <c r="D171" s="204" t="s">
        <v>42</v>
      </c>
      <c r="E171" s="205">
        <v>1000</v>
      </c>
      <c r="F171" s="205"/>
      <c r="G171" s="205">
        <f t="shared" si="2"/>
        <v>44379701.230399899</v>
      </c>
    </row>
    <row r="172" spans="1:7" s="108" customFormat="1" ht="16.5" x14ac:dyDescent="0.2">
      <c r="A172" s="168"/>
      <c r="B172" s="61">
        <v>44890</v>
      </c>
      <c r="C172" s="185"/>
      <c r="D172" s="204" t="s">
        <v>42</v>
      </c>
      <c r="E172" s="205">
        <v>4630</v>
      </c>
      <c r="F172" s="205"/>
      <c r="G172" s="205">
        <f t="shared" si="2"/>
        <v>44384331.230399899</v>
      </c>
    </row>
    <row r="173" spans="1:7" s="108" customFormat="1" ht="16.5" x14ac:dyDescent="0.2">
      <c r="A173" s="168"/>
      <c r="B173" s="61">
        <v>44890</v>
      </c>
      <c r="C173" s="137"/>
      <c r="D173" s="204" t="s">
        <v>29</v>
      </c>
      <c r="E173" s="205">
        <v>239985.55</v>
      </c>
      <c r="F173" s="205">
        <v>6239.61</v>
      </c>
      <c r="G173" s="205">
        <f t="shared" si="2"/>
        <v>44618077.170399897</v>
      </c>
    </row>
    <row r="174" spans="1:7" s="108" customFormat="1" ht="30.75" customHeight="1" x14ac:dyDescent="0.2">
      <c r="A174" s="168"/>
      <c r="B174" s="61">
        <v>44890</v>
      </c>
      <c r="C174" s="115"/>
      <c r="D174" s="204" t="s">
        <v>100</v>
      </c>
      <c r="E174" s="205">
        <v>226121.12</v>
      </c>
      <c r="F174" s="205"/>
      <c r="G174" s="205">
        <f t="shared" si="2"/>
        <v>44844198.290399894</v>
      </c>
    </row>
    <row r="175" spans="1:7" s="108" customFormat="1" ht="16.5" x14ac:dyDescent="0.2">
      <c r="A175" s="168"/>
      <c r="B175" s="61">
        <v>44890</v>
      </c>
      <c r="C175" s="115"/>
      <c r="D175" s="204" t="s">
        <v>22</v>
      </c>
      <c r="E175" s="205">
        <v>385335</v>
      </c>
      <c r="F175" s="205"/>
      <c r="G175" s="205">
        <f t="shared" si="2"/>
        <v>45229533.290399894</v>
      </c>
    </row>
    <row r="176" spans="1:7" s="108" customFormat="1" ht="16.5" x14ac:dyDescent="0.2">
      <c r="A176" s="168"/>
      <c r="B176" s="61">
        <v>44890</v>
      </c>
      <c r="C176" s="115"/>
      <c r="D176" s="204" t="s">
        <v>22</v>
      </c>
      <c r="E176" s="205">
        <v>3120176.77</v>
      </c>
      <c r="F176" s="205"/>
      <c r="G176" s="205">
        <f t="shared" si="2"/>
        <v>48349710.060399897</v>
      </c>
    </row>
    <row r="177" spans="1:7" s="108" customFormat="1" ht="16.5" x14ac:dyDescent="0.2">
      <c r="A177" s="168"/>
      <c r="B177" s="61">
        <v>44890</v>
      </c>
      <c r="C177" s="115"/>
      <c r="D177" s="204" t="s">
        <v>22</v>
      </c>
      <c r="E177" s="205">
        <v>3923644.86</v>
      </c>
      <c r="F177" s="205"/>
      <c r="G177" s="205">
        <f t="shared" si="2"/>
        <v>52273354.920399897</v>
      </c>
    </row>
    <row r="178" spans="1:7" s="108" customFormat="1" ht="16.5" x14ac:dyDescent="0.2">
      <c r="A178" s="168"/>
      <c r="B178" s="61">
        <v>44890</v>
      </c>
      <c r="C178" s="115"/>
      <c r="D178" s="204" t="s">
        <v>22</v>
      </c>
      <c r="E178" s="205">
        <v>50000</v>
      </c>
      <c r="F178" s="205"/>
      <c r="G178" s="205">
        <f t="shared" si="2"/>
        <v>52323354.920399897</v>
      </c>
    </row>
    <row r="179" spans="1:7" s="108" customFormat="1" ht="16.5" x14ac:dyDescent="0.2">
      <c r="A179" s="168"/>
      <c r="B179" s="61">
        <v>44890</v>
      </c>
      <c r="C179" s="115"/>
      <c r="D179" s="204" t="s">
        <v>69</v>
      </c>
      <c r="E179" s="205">
        <v>75838</v>
      </c>
      <c r="F179" s="205"/>
      <c r="G179" s="205">
        <f t="shared" si="2"/>
        <v>52399192.920399897</v>
      </c>
    </row>
    <row r="180" spans="1:7" s="108" customFormat="1" ht="16.5" x14ac:dyDescent="0.2">
      <c r="A180" s="168"/>
      <c r="B180" s="61">
        <v>44890</v>
      </c>
      <c r="C180" s="115"/>
      <c r="D180" s="204" t="s">
        <v>23</v>
      </c>
      <c r="E180" s="205"/>
      <c r="F180" s="205">
        <v>1308619.73</v>
      </c>
      <c r="G180" s="205">
        <f t="shared" si="2"/>
        <v>51090573.1903999</v>
      </c>
    </row>
    <row r="181" spans="1:7" s="108" customFormat="1" ht="16.5" x14ac:dyDescent="0.2">
      <c r="A181" s="168"/>
      <c r="B181" s="61">
        <v>44891</v>
      </c>
      <c r="C181" s="115"/>
      <c r="D181" s="204" t="s">
        <v>42</v>
      </c>
      <c r="E181" s="205">
        <v>23685</v>
      </c>
      <c r="F181" s="205"/>
      <c r="G181" s="205">
        <f t="shared" si="2"/>
        <v>51114258.1903999</v>
      </c>
    </row>
    <row r="182" spans="1:7" s="108" customFormat="1" ht="16.5" x14ac:dyDescent="0.2">
      <c r="A182" s="168"/>
      <c r="B182" s="61">
        <v>44891</v>
      </c>
      <c r="C182" s="115"/>
      <c r="D182" s="204" t="s">
        <v>29</v>
      </c>
      <c r="E182" s="205">
        <v>16450</v>
      </c>
      <c r="F182" s="205">
        <v>427.7</v>
      </c>
      <c r="G182" s="205">
        <f t="shared" si="2"/>
        <v>51130280.490399897</v>
      </c>
    </row>
    <row r="183" spans="1:7" s="108" customFormat="1" ht="16.5" x14ac:dyDescent="0.2">
      <c r="A183" s="168"/>
      <c r="B183" s="61">
        <v>44892</v>
      </c>
      <c r="C183" s="115"/>
      <c r="D183" s="204" t="s">
        <v>42</v>
      </c>
      <c r="E183" s="205">
        <v>600</v>
      </c>
      <c r="F183" s="205"/>
      <c r="G183" s="205">
        <f t="shared" si="2"/>
        <v>51130880.490399897</v>
      </c>
    </row>
    <row r="184" spans="1:7" s="108" customFormat="1" ht="16.5" x14ac:dyDescent="0.2">
      <c r="A184" s="168"/>
      <c r="B184" s="61">
        <v>44892</v>
      </c>
      <c r="C184" s="115"/>
      <c r="D184" s="204" t="s">
        <v>29</v>
      </c>
      <c r="E184" s="205">
        <v>3500</v>
      </c>
      <c r="F184" s="205">
        <v>91</v>
      </c>
      <c r="G184" s="205">
        <f t="shared" si="2"/>
        <v>51134289.490399897</v>
      </c>
    </row>
    <row r="185" spans="1:7" s="108" customFormat="1" ht="16.5" x14ac:dyDescent="0.2">
      <c r="A185" s="168"/>
      <c r="B185" s="61">
        <v>44893</v>
      </c>
      <c r="C185" s="115"/>
      <c r="D185" s="204" t="s">
        <v>42</v>
      </c>
      <c r="E185" s="205">
        <v>61210</v>
      </c>
      <c r="F185" s="205"/>
      <c r="G185" s="205">
        <f t="shared" si="2"/>
        <v>51195499.490399897</v>
      </c>
    </row>
    <row r="186" spans="1:7" s="108" customFormat="1" ht="16.5" x14ac:dyDescent="0.2">
      <c r="A186" s="168"/>
      <c r="B186" s="61">
        <v>44893</v>
      </c>
      <c r="C186" s="115"/>
      <c r="D186" s="204" t="s">
        <v>42</v>
      </c>
      <c r="E186" s="205">
        <v>48102</v>
      </c>
      <c r="F186" s="205"/>
      <c r="G186" s="205">
        <f t="shared" si="2"/>
        <v>51243601.490399897</v>
      </c>
    </row>
    <row r="187" spans="1:7" s="108" customFormat="1" ht="16.5" x14ac:dyDescent="0.2">
      <c r="A187" s="168"/>
      <c r="B187" s="61">
        <v>44893</v>
      </c>
      <c r="C187" s="115"/>
      <c r="D187" s="204" t="s">
        <v>42</v>
      </c>
      <c r="E187" s="205">
        <v>4740</v>
      </c>
      <c r="F187" s="205"/>
      <c r="G187" s="205">
        <f t="shared" si="2"/>
        <v>51248341.490399897</v>
      </c>
    </row>
    <row r="188" spans="1:7" s="108" customFormat="1" ht="16.5" x14ac:dyDescent="0.2">
      <c r="A188" s="168"/>
      <c r="B188" s="61">
        <v>44893</v>
      </c>
      <c r="C188" s="115"/>
      <c r="D188" s="204" t="s">
        <v>42</v>
      </c>
      <c r="E188" s="205">
        <v>190</v>
      </c>
      <c r="F188" s="205"/>
      <c r="G188" s="205">
        <f t="shared" si="2"/>
        <v>51248531.490399897</v>
      </c>
    </row>
    <row r="189" spans="1:7" s="108" customFormat="1" ht="16.5" x14ac:dyDescent="0.2">
      <c r="A189" s="168"/>
      <c r="B189" s="61">
        <v>44893</v>
      </c>
      <c r="C189" s="115"/>
      <c r="D189" s="204" t="s">
        <v>29</v>
      </c>
      <c r="E189" s="205">
        <v>25401.599999999999</v>
      </c>
      <c r="F189" s="205">
        <v>660.45</v>
      </c>
      <c r="G189" s="205">
        <f t="shared" si="2"/>
        <v>51273272.640399896</v>
      </c>
    </row>
    <row r="190" spans="1:7" s="108" customFormat="1" ht="16.5" x14ac:dyDescent="0.2">
      <c r="A190" s="168"/>
      <c r="B190" s="61">
        <v>44893</v>
      </c>
      <c r="C190" s="115"/>
      <c r="D190" s="204" t="s">
        <v>101</v>
      </c>
      <c r="E190" s="205">
        <v>287337.23</v>
      </c>
      <c r="F190" s="205"/>
      <c r="G190" s="205">
        <f t="shared" si="2"/>
        <v>51560609.870399892</v>
      </c>
    </row>
    <row r="191" spans="1:7" s="108" customFormat="1" ht="16.5" x14ac:dyDescent="0.2">
      <c r="A191" s="168"/>
      <c r="B191" s="61">
        <v>44893</v>
      </c>
      <c r="C191" s="115"/>
      <c r="D191" s="204" t="s">
        <v>23</v>
      </c>
      <c r="E191" s="205"/>
      <c r="F191" s="205">
        <v>18505.82</v>
      </c>
      <c r="G191" s="205">
        <f t="shared" si="2"/>
        <v>51542104.050399892</v>
      </c>
    </row>
    <row r="192" spans="1:7" s="108" customFormat="1" ht="16.5" x14ac:dyDescent="0.2">
      <c r="A192" s="168"/>
      <c r="B192" s="61">
        <v>44894</v>
      </c>
      <c r="C192" s="115"/>
      <c r="D192" s="204" t="s">
        <v>42</v>
      </c>
      <c r="E192" s="205">
        <v>147705</v>
      </c>
      <c r="F192" s="205"/>
      <c r="G192" s="205">
        <f t="shared" si="2"/>
        <v>51689809.050399892</v>
      </c>
    </row>
    <row r="193" spans="1:8" s="108" customFormat="1" ht="16.5" x14ac:dyDescent="0.2">
      <c r="A193" s="168"/>
      <c r="B193" s="61">
        <v>44894</v>
      </c>
      <c r="C193" s="115"/>
      <c r="D193" s="204" t="s">
        <v>42</v>
      </c>
      <c r="E193" s="205">
        <v>43710</v>
      </c>
      <c r="F193" s="205"/>
      <c r="G193" s="205">
        <f t="shared" si="2"/>
        <v>51733519.050399892</v>
      </c>
    </row>
    <row r="194" spans="1:8" s="108" customFormat="1" ht="16.5" x14ac:dyDescent="0.2">
      <c r="A194" s="168"/>
      <c r="B194" s="61">
        <v>44894</v>
      </c>
      <c r="C194" s="115"/>
      <c r="D194" s="204" t="s">
        <v>42</v>
      </c>
      <c r="E194" s="205">
        <v>2000</v>
      </c>
      <c r="F194" s="205"/>
      <c r="G194" s="205">
        <f t="shared" si="2"/>
        <v>51735519.050399892</v>
      </c>
    </row>
    <row r="195" spans="1:8" s="108" customFormat="1" ht="16.5" x14ac:dyDescent="0.2">
      <c r="A195" s="168"/>
      <c r="B195" s="61">
        <v>44894</v>
      </c>
      <c r="C195" s="115"/>
      <c r="D195" s="204" t="s">
        <v>42</v>
      </c>
      <c r="E195" s="205">
        <v>4607</v>
      </c>
      <c r="F195" s="205"/>
      <c r="G195" s="205">
        <f t="shared" si="2"/>
        <v>51740126.050399892</v>
      </c>
    </row>
    <row r="196" spans="1:8" s="108" customFormat="1" ht="16.5" x14ac:dyDescent="0.2">
      <c r="A196" s="168"/>
      <c r="B196" s="61">
        <v>44894</v>
      </c>
      <c r="C196" s="115"/>
      <c r="D196" s="204" t="s">
        <v>29</v>
      </c>
      <c r="E196" s="205">
        <v>29651.21</v>
      </c>
      <c r="F196" s="205">
        <v>770.93</v>
      </c>
      <c r="G196" s="205">
        <f t="shared" si="2"/>
        <v>51769006.330399893</v>
      </c>
    </row>
    <row r="197" spans="1:8" s="108" customFormat="1" ht="16.5" x14ac:dyDescent="0.2">
      <c r="A197" s="168"/>
      <c r="B197" s="61">
        <v>44894</v>
      </c>
      <c r="C197" s="115"/>
      <c r="D197" s="204" t="s">
        <v>69</v>
      </c>
      <c r="E197" s="205">
        <v>95760</v>
      </c>
      <c r="F197" s="205"/>
      <c r="G197" s="205">
        <f t="shared" si="2"/>
        <v>51864766.330399893</v>
      </c>
    </row>
    <row r="198" spans="1:8" s="108" customFormat="1" ht="16.5" x14ac:dyDescent="0.2">
      <c r="A198" s="168"/>
      <c r="B198" s="61">
        <v>44894</v>
      </c>
      <c r="C198" s="115" t="s">
        <v>102</v>
      </c>
      <c r="D198" s="204" t="s">
        <v>103</v>
      </c>
      <c r="E198" s="205"/>
      <c r="F198" s="205">
        <v>640004.94999999995</v>
      </c>
      <c r="G198" s="205">
        <f t="shared" si="2"/>
        <v>51224761.38039989</v>
      </c>
    </row>
    <row r="199" spans="1:8" s="108" customFormat="1" ht="16.5" x14ac:dyDescent="0.2">
      <c r="A199" s="168"/>
      <c r="B199" s="61">
        <v>44894</v>
      </c>
      <c r="C199" s="115"/>
      <c r="D199" s="204" t="s">
        <v>23</v>
      </c>
      <c r="E199" s="205"/>
      <c r="F199" s="205">
        <v>142800</v>
      </c>
      <c r="G199" s="205">
        <f t="shared" si="2"/>
        <v>51081961.38039989</v>
      </c>
    </row>
    <row r="200" spans="1:8" s="108" customFormat="1" ht="16.5" x14ac:dyDescent="0.2">
      <c r="A200" s="168"/>
      <c r="B200" s="61">
        <v>44895</v>
      </c>
      <c r="C200" s="115"/>
      <c r="D200" s="204" t="s">
        <v>42</v>
      </c>
      <c r="E200" s="205">
        <v>53770</v>
      </c>
      <c r="F200" s="205"/>
      <c r="G200" s="205">
        <f t="shared" si="2"/>
        <v>51135731.38039989</v>
      </c>
    </row>
    <row r="201" spans="1:8" s="108" customFormat="1" ht="16.5" x14ac:dyDescent="0.2">
      <c r="A201" s="168"/>
      <c r="B201" s="61">
        <v>44895</v>
      </c>
      <c r="C201" s="115"/>
      <c r="D201" s="204" t="s">
        <v>42</v>
      </c>
      <c r="E201" s="205">
        <v>8630</v>
      </c>
      <c r="F201" s="205"/>
      <c r="G201" s="205">
        <f t="shared" si="2"/>
        <v>51144361.38039989</v>
      </c>
    </row>
    <row r="202" spans="1:8" s="108" customFormat="1" ht="16.5" x14ac:dyDescent="0.2">
      <c r="A202" s="168"/>
      <c r="B202" s="61">
        <v>44895</v>
      </c>
      <c r="C202" s="115"/>
      <c r="D202" s="204" t="s">
        <v>42</v>
      </c>
      <c r="E202" s="205">
        <v>16458</v>
      </c>
      <c r="F202" s="205"/>
      <c r="G202" s="205">
        <f t="shared" si="2"/>
        <v>51160819.38039989</v>
      </c>
    </row>
    <row r="203" spans="1:8" s="108" customFormat="1" ht="16.5" x14ac:dyDescent="0.2">
      <c r="A203" s="168"/>
      <c r="B203" s="61">
        <v>44895</v>
      </c>
      <c r="C203" s="115"/>
      <c r="D203" s="204" t="s">
        <v>29</v>
      </c>
      <c r="E203" s="205">
        <v>124775.85</v>
      </c>
      <c r="F203" s="205"/>
      <c r="G203" s="205">
        <f t="shared" si="2"/>
        <v>51285595.230399892</v>
      </c>
    </row>
    <row r="204" spans="1:8" s="108" customFormat="1" ht="16.5" x14ac:dyDescent="0.2">
      <c r="A204" s="168"/>
      <c r="B204" s="61">
        <v>44895</v>
      </c>
      <c r="C204" s="115"/>
      <c r="D204" s="204" t="s">
        <v>104</v>
      </c>
      <c r="E204" s="205">
        <v>383521.77</v>
      </c>
      <c r="F204" s="205"/>
      <c r="G204" s="205">
        <f t="shared" si="2"/>
        <v>51669117.000399895</v>
      </c>
    </row>
    <row r="205" spans="1:8" s="108" customFormat="1" ht="16.5" x14ac:dyDescent="0.2">
      <c r="A205" s="168"/>
      <c r="B205" s="61">
        <v>44895</v>
      </c>
      <c r="C205" s="115"/>
      <c r="D205" s="204" t="s">
        <v>23</v>
      </c>
      <c r="E205" s="205"/>
      <c r="F205" s="205">
        <v>94135</v>
      </c>
      <c r="G205" s="205">
        <f t="shared" si="2"/>
        <v>51574982.000399895</v>
      </c>
    </row>
    <row r="206" spans="1:8" s="108" customFormat="1" ht="16.5" x14ac:dyDescent="0.2">
      <c r="A206" s="168"/>
      <c r="B206" s="61">
        <v>44895</v>
      </c>
      <c r="C206" s="115"/>
      <c r="D206" s="204" t="s">
        <v>23</v>
      </c>
      <c r="E206" s="205"/>
      <c r="F206" s="205">
        <v>4532215.0199999996</v>
      </c>
      <c r="G206" s="205">
        <f t="shared" si="2"/>
        <v>47042766.980399892</v>
      </c>
    </row>
    <row r="207" spans="1:8" s="108" customFormat="1" ht="16.5" x14ac:dyDescent="0.2">
      <c r="A207" s="168"/>
      <c r="B207" s="114"/>
      <c r="C207" s="115"/>
      <c r="D207" s="181"/>
      <c r="E207" s="182"/>
      <c r="F207" s="184"/>
      <c r="G207" s="183">
        <f>G206+E207-F207</f>
        <v>47042766.980399892</v>
      </c>
    </row>
    <row r="208" spans="1:8" ht="17.25" thickBot="1" x14ac:dyDescent="0.25">
      <c r="A208" s="199"/>
      <c r="B208" s="191"/>
      <c r="C208" s="192"/>
      <c r="D208" s="192" t="s">
        <v>8</v>
      </c>
      <c r="E208" s="192">
        <f>SUM(E18:E207)</f>
        <v>52297998.969999991</v>
      </c>
      <c r="F208" s="192">
        <f>SUM(F18:F207)</f>
        <v>50036942.739999995</v>
      </c>
      <c r="G208" s="193">
        <f>G17+E208-F208</f>
        <v>47042766.980399907</v>
      </c>
      <c r="H208" s="170">
        <f>+G208-'[1]CTA. RECOLECTORA (010) y 3000'!$G$16611</f>
        <v>0</v>
      </c>
    </row>
    <row r="209" spans="1:8" ht="16.5" x14ac:dyDescent="0.2">
      <c r="A209" s="199"/>
      <c r="B209" s="172"/>
      <c r="C209" s="172"/>
      <c r="D209" s="172"/>
      <c r="E209" s="173"/>
      <c r="F209" s="173"/>
      <c r="G209" s="173"/>
    </row>
    <row r="210" spans="1:8" ht="16.5" x14ac:dyDescent="0.2">
      <c r="A210" s="199"/>
      <c r="B210" s="172"/>
      <c r="C210" s="174" t="s">
        <v>32</v>
      </c>
      <c r="D210" s="175"/>
      <c r="E210" s="176"/>
      <c r="F210" s="176"/>
      <c r="G210" s="173"/>
    </row>
    <row r="211" spans="1:8" ht="16.5" x14ac:dyDescent="0.2">
      <c r="A211" s="199"/>
      <c r="B211" s="172"/>
      <c r="C211" s="174" t="s">
        <v>34</v>
      </c>
      <c r="D211" s="175"/>
      <c r="E211" s="176"/>
      <c r="F211" s="176"/>
      <c r="G211" s="173"/>
    </row>
    <row r="212" spans="1:8" ht="16.5" x14ac:dyDescent="0.2">
      <c r="A212" s="199"/>
      <c r="B212" s="172"/>
      <c r="C212" s="174" t="s">
        <v>35</v>
      </c>
      <c r="D212" s="174" t="s">
        <v>39</v>
      </c>
      <c r="E212" s="176"/>
      <c r="F212" s="174" t="s">
        <v>40</v>
      </c>
      <c r="G212" s="173"/>
    </row>
    <row r="213" spans="1:8" ht="16.5" x14ac:dyDescent="0.2">
      <c r="A213" s="199"/>
      <c r="B213" s="172"/>
      <c r="C213" s="175"/>
      <c r="D213" s="174" t="s">
        <v>32</v>
      </c>
      <c r="E213" s="176"/>
      <c r="F213" s="174" t="s">
        <v>33</v>
      </c>
      <c r="G213" s="173"/>
    </row>
    <row r="214" spans="1:8" ht="16.5" x14ac:dyDescent="0.2">
      <c r="A214" s="199"/>
      <c r="B214" s="172"/>
      <c r="C214" s="175"/>
      <c r="D214" s="174" t="s">
        <v>34</v>
      </c>
      <c r="E214" s="176"/>
      <c r="F214" s="177" t="s">
        <v>46</v>
      </c>
      <c r="G214" s="173"/>
    </row>
    <row r="215" spans="1:8" ht="16.5" x14ac:dyDescent="0.2">
      <c r="A215" s="199"/>
      <c r="B215" s="172"/>
      <c r="C215" s="175"/>
      <c r="D215" s="174" t="s">
        <v>35</v>
      </c>
      <c r="E215" s="176"/>
      <c r="F215" s="174" t="s">
        <v>36</v>
      </c>
      <c r="G215" s="173"/>
    </row>
    <row r="216" spans="1:8" ht="16.5" x14ac:dyDescent="0.2">
      <c r="A216" s="199"/>
      <c r="B216" s="172"/>
      <c r="C216" s="175"/>
      <c r="D216" s="176"/>
      <c r="E216" s="175"/>
      <c r="F216" s="173"/>
      <c r="G216" s="173"/>
      <c r="H216" s="178"/>
    </row>
    <row r="217" spans="1:8" ht="16.5" x14ac:dyDescent="0.2">
      <c r="A217" s="199"/>
      <c r="B217" s="172"/>
      <c r="C217" s="175"/>
      <c r="D217" s="176"/>
      <c r="E217" s="175" t="s">
        <v>73</v>
      </c>
      <c r="F217" s="173"/>
      <c r="G217" s="173"/>
    </row>
    <row r="218" spans="1:8" ht="16.5" x14ac:dyDescent="0.2">
      <c r="A218" s="199"/>
      <c r="B218" s="172"/>
      <c r="C218" s="175"/>
      <c r="D218" s="176"/>
      <c r="E218" s="174" t="s">
        <v>52</v>
      </c>
      <c r="F218" s="173"/>
      <c r="G218" s="173"/>
    </row>
    <row r="219" spans="1:8" ht="16.5" x14ac:dyDescent="0.2">
      <c r="A219" s="199"/>
      <c r="B219" s="172"/>
      <c r="C219" s="175"/>
      <c r="D219" s="176"/>
      <c r="E219" s="174" t="s">
        <v>53</v>
      </c>
      <c r="F219" s="173"/>
      <c r="G219" s="173"/>
    </row>
    <row r="220" spans="1:8" ht="16.5" x14ac:dyDescent="0.2">
      <c r="A220" s="199"/>
      <c r="B220" s="172"/>
      <c r="C220" s="172"/>
      <c r="D220" s="176"/>
      <c r="E220" s="174" t="s">
        <v>54</v>
      </c>
      <c r="F220" s="173"/>
      <c r="G220" s="173"/>
    </row>
    <row r="221" spans="1:8" ht="16.5" x14ac:dyDescent="0.2">
      <c r="A221" s="199"/>
      <c r="B221" s="172"/>
      <c r="C221" s="172"/>
      <c r="D221" s="176"/>
      <c r="E221" s="176"/>
      <c r="F221" s="173"/>
      <c r="G221" s="173"/>
    </row>
    <row r="222" spans="1:8" ht="16.5" x14ac:dyDescent="0.2">
      <c r="A222" s="199"/>
      <c r="B222" s="171"/>
      <c r="C222" s="171"/>
      <c r="F222" s="179"/>
      <c r="G222" s="179"/>
    </row>
    <row r="223" spans="1:8" ht="16.5" x14ac:dyDescent="0.2">
      <c r="A223" s="199"/>
      <c r="B223" s="171"/>
      <c r="C223" s="171"/>
      <c r="F223" s="179"/>
      <c r="G223" s="179"/>
    </row>
    <row r="224" spans="1:8" ht="16.5" x14ac:dyDescent="0.2">
      <c r="A224" s="199"/>
      <c r="B224" s="171"/>
      <c r="C224" s="171"/>
      <c r="E224" s="179"/>
      <c r="F224" s="179"/>
      <c r="G224" s="179"/>
    </row>
    <row r="225" spans="1:7" x14ac:dyDescent="0.2">
      <c r="A225" s="200"/>
      <c r="B225" s="180"/>
      <c r="C225" s="180"/>
      <c r="D225" s="180"/>
      <c r="E225" s="180"/>
      <c r="F225" s="180"/>
      <c r="G225" s="180"/>
    </row>
    <row r="226" spans="1:7" x14ac:dyDescent="0.2">
      <c r="A226" s="200"/>
      <c r="B226" s="180"/>
      <c r="C226" s="180"/>
      <c r="D226" s="180"/>
      <c r="E226" s="180"/>
      <c r="F226" s="180"/>
      <c r="G226" s="180"/>
    </row>
    <row r="227" spans="1:7" x14ac:dyDescent="0.2">
      <c r="A227" s="200"/>
      <c r="B227" s="180"/>
      <c r="C227" s="180"/>
      <c r="D227" s="180"/>
      <c r="E227" s="180"/>
      <c r="F227" s="180"/>
      <c r="G227" s="180"/>
    </row>
    <row r="247" spans="1:1" ht="15" x14ac:dyDescent="0.2">
      <c r="A247" s="201"/>
    </row>
  </sheetData>
  <autoFilter ref="B1:H247"/>
  <mergeCells count="9">
    <mergeCell ref="A5:G5"/>
    <mergeCell ref="B14:F14"/>
    <mergeCell ref="B13:G13"/>
    <mergeCell ref="A13:A16"/>
    <mergeCell ref="B15:F15"/>
    <mergeCell ref="A6:G6"/>
    <mergeCell ref="A7:G7"/>
    <mergeCell ref="A8:G8"/>
    <mergeCell ref="A9:G9"/>
  </mergeCells>
  <phoneticPr fontId="3" type="noConversion"/>
  <printOptions horizontalCentered="1"/>
  <pageMargins left="0.25" right="0.25" top="0.75" bottom="0.75" header="0.3" footer="0.3"/>
  <pageSetup scale="46" fitToHeight="0" orientation="portrait" r:id="rId1"/>
  <headerFooter alignWithMargins="0">
    <oddFooter>Página &amp;P</oddFooter>
  </headerFooter>
  <rowBreaks count="3" manualBreakCount="3">
    <brk id="74" max="6" man="1"/>
    <brk id="137" max="6" man="1"/>
    <brk id="200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FFC000"/>
  </sheetPr>
  <dimension ref="A1:CQ353"/>
  <sheetViews>
    <sheetView showGridLines="0" view="pageBreakPreview" topLeftCell="B13" zoomScale="90" zoomScaleNormal="80" zoomScaleSheetLayoutView="90" workbookViewId="0">
      <selection activeCell="D17" sqref="D17:D22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7.42578125" style="1" customWidth="1"/>
    <col min="5" max="5" width="16" style="1" customWidth="1"/>
    <col min="6" max="6" width="46.7109375" style="1" customWidth="1"/>
    <col min="7" max="7" width="20" style="1" customWidth="1"/>
    <col min="8" max="8" width="19.7109375" style="1" customWidth="1"/>
    <col min="9" max="9" width="23.5703125" style="1" customWidth="1"/>
    <col min="10" max="10" width="19.42578125" style="11" bestFit="1" customWidth="1"/>
    <col min="11" max="13" width="9.140625" style="11"/>
    <col min="14" max="16384" width="9.140625" style="1"/>
  </cols>
  <sheetData>
    <row r="1" spans="1:13" s="11" customFormat="1" ht="15" customHeight="1" x14ac:dyDescent="0.2"/>
    <row r="2" spans="1:13" s="11" customFormat="1" x14ac:dyDescent="0.2"/>
    <row r="3" spans="1:13" s="14" customFormat="1" ht="12" customHeight="1" x14ac:dyDescent="0.2"/>
    <row r="4" spans="1:13" s="15" customFormat="1" ht="18" customHeight="1" x14ac:dyDescent="0.3">
      <c r="B4" s="16"/>
      <c r="C4" s="16"/>
      <c r="D4" s="12"/>
      <c r="E4" s="16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</row>
    <row r="6" spans="1:13" s="15" customFormat="1" ht="15" customHeight="1" x14ac:dyDescent="0.3">
      <c r="B6" s="13"/>
      <c r="C6" s="140" t="s">
        <v>10</v>
      </c>
      <c r="D6" s="140"/>
      <c r="E6" s="140"/>
      <c r="F6" s="140"/>
      <c r="G6" s="140"/>
      <c r="H6" s="140"/>
      <c r="I6" s="140"/>
      <c r="J6" s="16"/>
      <c r="K6" s="16"/>
    </row>
    <row r="7" spans="1:13" s="14" customFormat="1" ht="18.75" x14ac:dyDescent="0.2">
      <c r="B7" s="18"/>
      <c r="C7" s="144" t="s">
        <v>19</v>
      </c>
      <c r="D7" s="144"/>
      <c r="E7" s="144"/>
      <c r="F7" s="144"/>
      <c r="G7" s="144"/>
      <c r="H7" s="144"/>
      <c r="I7" s="144"/>
    </row>
    <row r="8" spans="1:13" s="17" customFormat="1" ht="21" customHeight="1" x14ac:dyDescent="0.2">
      <c r="B8" s="18"/>
      <c r="C8" s="144" t="s">
        <v>3</v>
      </c>
      <c r="D8" s="144"/>
      <c r="E8" s="144"/>
      <c r="F8" s="144"/>
      <c r="G8" s="144"/>
      <c r="H8" s="144"/>
      <c r="I8" s="144"/>
    </row>
    <row r="9" spans="1:13" s="14" customFormat="1" ht="18.75" x14ac:dyDescent="0.2">
      <c r="C9" s="145" t="s">
        <v>86</v>
      </c>
      <c r="D9" s="145"/>
      <c r="E9" s="145"/>
      <c r="F9" s="145"/>
      <c r="G9" s="145"/>
      <c r="H9" s="145"/>
      <c r="I9" s="145"/>
    </row>
    <row r="10" spans="1:13" s="14" customFormat="1" ht="18.75" x14ac:dyDescent="0.2">
      <c r="C10" s="28"/>
      <c r="D10" s="28"/>
      <c r="E10" s="28"/>
      <c r="F10" s="28"/>
      <c r="G10" s="28"/>
      <c r="H10" s="28"/>
      <c r="I10" s="28"/>
    </row>
    <row r="11" spans="1:13" s="14" customFormat="1" ht="18.75" x14ac:dyDescent="0.2">
      <c r="C11" s="28"/>
      <c r="D11" s="28"/>
      <c r="E11" s="28"/>
      <c r="F11" s="28"/>
      <c r="G11" s="28"/>
      <c r="H11" s="28"/>
      <c r="I11" s="28"/>
    </row>
    <row r="12" spans="1:13" s="11" customFormat="1" ht="19.5" customHeight="1" thickBot="1" x14ac:dyDescent="0.25"/>
    <row r="13" spans="1:13" s="3" customFormat="1" ht="28.5" customHeight="1" thickTop="1" thickBot="1" x14ac:dyDescent="0.25">
      <c r="A13" s="7"/>
      <c r="B13" s="7"/>
      <c r="C13" s="143"/>
      <c r="D13" s="142" t="s">
        <v>17</v>
      </c>
      <c r="E13" s="142"/>
      <c r="F13" s="142"/>
      <c r="G13" s="142"/>
      <c r="H13" s="142"/>
      <c r="I13" s="142"/>
      <c r="J13" s="7"/>
      <c r="K13" s="7"/>
      <c r="L13" s="7"/>
      <c r="M13" s="7"/>
    </row>
    <row r="14" spans="1:13" s="3" customFormat="1" ht="18" customHeight="1" thickTop="1" thickBot="1" x14ac:dyDescent="0.25">
      <c r="A14" s="7"/>
      <c r="B14" s="7"/>
      <c r="C14" s="143"/>
      <c r="D14" s="141" t="s">
        <v>7</v>
      </c>
      <c r="E14" s="141"/>
      <c r="F14" s="141"/>
      <c r="G14" s="141"/>
      <c r="H14" s="141"/>
      <c r="I14" s="47">
        <f>'[1]CTA. RECOLECTORA AUXILIAR 3001'!$J$8392</f>
        <v>3780686.8735000403</v>
      </c>
      <c r="J14" s="7"/>
      <c r="K14" s="7"/>
      <c r="L14" s="7"/>
      <c r="M14" s="7"/>
    </row>
    <row r="15" spans="1:13" s="3" customFormat="1" ht="33" customHeight="1" thickTop="1" thickBot="1" x14ac:dyDescent="0.25">
      <c r="A15" s="7"/>
      <c r="B15" s="7"/>
      <c r="C15" s="143"/>
      <c r="D15" s="58" t="s">
        <v>4</v>
      </c>
      <c r="E15" s="58" t="s">
        <v>5</v>
      </c>
      <c r="F15" s="58" t="s">
        <v>6</v>
      </c>
      <c r="G15" s="58" t="s">
        <v>0</v>
      </c>
      <c r="H15" s="58" t="s">
        <v>1</v>
      </c>
      <c r="I15" s="58" t="s">
        <v>2</v>
      </c>
      <c r="J15" s="7"/>
      <c r="K15" s="7"/>
      <c r="L15" s="7"/>
      <c r="M15" s="7"/>
    </row>
    <row r="16" spans="1:13" s="10" customFormat="1" ht="29.25" customHeight="1" thickTop="1" thickBot="1" x14ac:dyDescent="0.25">
      <c r="C16" s="129"/>
      <c r="D16" s="130"/>
      <c r="E16" s="131"/>
      <c r="F16" s="123">
        <v>44865</v>
      </c>
      <c r="G16" s="132"/>
      <c r="H16" s="133">
        <v>0</v>
      </c>
      <c r="I16" s="57">
        <f>+I14</f>
        <v>3780686.8735000403</v>
      </c>
    </row>
    <row r="17" spans="3:9" s="25" customFormat="1" ht="31.5" customHeight="1" thickTop="1" thickBot="1" x14ac:dyDescent="0.25">
      <c r="C17" s="59"/>
      <c r="D17" s="61">
        <v>44866</v>
      </c>
      <c r="E17" s="62" t="s">
        <v>105</v>
      </c>
      <c r="F17" s="98" t="s">
        <v>16</v>
      </c>
      <c r="G17" s="102"/>
      <c r="H17" s="102">
        <v>32636.97</v>
      </c>
      <c r="I17" s="41">
        <f>I16+G17-H17</f>
        <v>3748049.9035000401</v>
      </c>
    </row>
    <row r="18" spans="3:9" s="25" customFormat="1" ht="31.5" customHeight="1" thickTop="1" thickBot="1" x14ac:dyDescent="0.25">
      <c r="C18" s="119"/>
      <c r="D18" s="61">
        <v>44866</v>
      </c>
      <c r="E18" s="62" t="s">
        <v>105</v>
      </c>
      <c r="F18" s="98" t="s">
        <v>106</v>
      </c>
      <c r="G18" s="102"/>
      <c r="H18" s="102">
        <v>627775.02</v>
      </c>
      <c r="I18" s="41">
        <f t="shared" ref="I18:I81" si="0">I17+G18-H18</f>
        <v>3120274.88350004</v>
      </c>
    </row>
    <row r="19" spans="3:9" s="25" customFormat="1" ht="24.75" customHeight="1" thickTop="1" thickBot="1" x14ac:dyDescent="0.25">
      <c r="C19" s="60"/>
      <c r="D19" s="61">
        <v>44866</v>
      </c>
      <c r="E19" s="65" t="s">
        <v>107</v>
      </c>
      <c r="F19" s="98" t="s">
        <v>16</v>
      </c>
      <c r="G19" s="103"/>
      <c r="H19" s="103">
        <v>42199.71</v>
      </c>
      <c r="I19" s="41">
        <f t="shared" si="0"/>
        <v>3078075.1735000401</v>
      </c>
    </row>
    <row r="20" spans="3:9" s="25" customFormat="1" ht="18" thickTop="1" thickBot="1" x14ac:dyDescent="0.25">
      <c r="C20" s="60"/>
      <c r="D20" s="61">
        <v>44866</v>
      </c>
      <c r="E20" s="62" t="s">
        <v>107</v>
      </c>
      <c r="F20" s="98" t="s">
        <v>106</v>
      </c>
      <c r="G20" s="103"/>
      <c r="H20" s="100">
        <v>811951.04</v>
      </c>
      <c r="I20" s="41">
        <f t="shared" si="0"/>
        <v>2266124.13350004</v>
      </c>
    </row>
    <row r="21" spans="3:9" s="25" customFormat="1" ht="30" thickTop="1" thickBot="1" x14ac:dyDescent="0.25">
      <c r="C21" s="60"/>
      <c r="D21" s="61">
        <v>44866</v>
      </c>
      <c r="E21" s="65" t="s">
        <v>108</v>
      </c>
      <c r="F21" s="98" t="s">
        <v>16</v>
      </c>
      <c r="G21" s="103"/>
      <c r="H21" s="100">
        <v>4753.4799999999996</v>
      </c>
      <c r="I21" s="41">
        <f t="shared" si="0"/>
        <v>2261370.6535000401</v>
      </c>
    </row>
    <row r="22" spans="3:9" s="25" customFormat="1" ht="18" thickTop="1" thickBot="1" x14ac:dyDescent="0.25">
      <c r="C22" s="60"/>
      <c r="D22" s="61">
        <v>44866</v>
      </c>
      <c r="E22" s="62" t="s">
        <v>108</v>
      </c>
      <c r="F22" s="98" t="s">
        <v>109</v>
      </c>
      <c r="G22" s="103"/>
      <c r="H22" s="100">
        <v>107428.65</v>
      </c>
      <c r="I22" s="41">
        <f t="shared" si="0"/>
        <v>2153942.0035000402</v>
      </c>
    </row>
    <row r="23" spans="3:9" s="25" customFormat="1" ht="30" thickTop="1" thickBot="1" x14ac:dyDescent="0.25">
      <c r="C23" s="60"/>
      <c r="D23" s="61">
        <v>44866</v>
      </c>
      <c r="E23" s="65" t="s">
        <v>110</v>
      </c>
      <c r="F23" s="98" t="s">
        <v>16</v>
      </c>
      <c r="G23" s="103"/>
      <c r="H23" s="100">
        <v>2989.87</v>
      </c>
      <c r="I23" s="41">
        <f t="shared" si="0"/>
        <v>2150952.13350004</v>
      </c>
    </row>
    <row r="24" spans="3:9" s="25" customFormat="1" ht="18" thickTop="1" thickBot="1" x14ac:dyDescent="0.25">
      <c r="C24" s="60"/>
      <c r="D24" s="61">
        <v>44866</v>
      </c>
      <c r="E24" s="62" t="s">
        <v>110</v>
      </c>
      <c r="F24" s="98" t="s">
        <v>67</v>
      </c>
      <c r="G24" s="103"/>
      <c r="H24" s="100">
        <v>561279.02</v>
      </c>
      <c r="I24" s="41">
        <f t="shared" si="0"/>
        <v>1589673.11350004</v>
      </c>
    </row>
    <row r="25" spans="3:9" s="25" customFormat="1" ht="30" thickTop="1" thickBot="1" x14ac:dyDescent="0.25">
      <c r="C25" s="60"/>
      <c r="D25" s="61">
        <v>44867</v>
      </c>
      <c r="E25" s="65" t="s">
        <v>111</v>
      </c>
      <c r="F25" s="98" t="s">
        <v>16</v>
      </c>
      <c r="G25" s="103"/>
      <c r="H25" s="100">
        <v>7500</v>
      </c>
      <c r="I25" s="41">
        <f t="shared" si="0"/>
        <v>1582173.11350004</v>
      </c>
    </row>
    <row r="26" spans="3:9" s="25" customFormat="1" ht="30" thickTop="1" thickBot="1" x14ac:dyDescent="0.25">
      <c r="C26" s="60"/>
      <c r="D26" s="61">
        <v>44867</v>
      </c>
      <c r="E26" s="62" t="s">
        <v>111</v>
      </c>
      <c r="F26" s="98" t="s">
        <v>112</v>
      </c>
      <c r="G26" s="103"/>
      <c r="H26" s="100">
        <v>142500</v>
      </c>
      <c r="I26" s="41">
        <f t="shared" si="0"/>
        <v>1439673.11350004</v>
      </c>
    </row>
    <row r="27" spans="3:9" s="25" customFormat="1" ht="30" thickTop="1" thickBot="1" x14ac:dyDescent="0.25">
      <c r="C27" s="60"/>
      <c r="D27" s="61">
        <v>44867</v>
      </c>
      <c r="E27" s="65" t="s">
        <v>113</v>
      </c>
      <c r="F27" s="98" t="s">
        <v>16</v>
      </c>
      <c r="G27" s="103"/>
      <c r="H27" s="99">
        <v>4337.3900000000003</v>
      </c>
      <c r="I27" s="41">
        <f t="shared" si="0"/>
        <v>1435335.7235000401</v>
      </c>
    </row>
    <row r="28" spans="3:9" s="25" customFormat="1" ht="18" thickTop="1" thickBot="1" x14ac:dyDescent="0.25">
      <c r="C28" s="60"/>
      <c r="D28" s="61">
        <v>44867</v>
      </c>
      <c r="E28" s="65" t="s">
        <v>113</v>
      </c>
      <c r="F28" s="98" t="s">
        <v>67</v>
      </c>
      <c r="G28" s="103"/>
      <c r="H28" s="99">
        <v>643770.62</v>
      </c>
      <c r="I28" s="41">
        <f t="shared" si="0"/>
        <v>791565.10350004013</v>
      </c>
    </row>
    <row r="29" spans="3:9" s="25" customFormat="1" ht="30" thickTop="1" thickBot="1" x14ac:dyDescent="0.25">
      <c r="C29" s="60"/>
      <c r="D29" s="61">
        <v>44868</v>
      </c>
      <c r="E29" s="62" t="s">
        <v>114</v>
      </c>
      <c r="F29" s="98" t="s">
        <v>16</v>
      </c>
      <c r="G29" s="103"/>
      <c r="H29" s="100">
        <v>1863.04</v>
      </c>
      <c r="I29" s="41">
        <f t="shared" si="0"/>
        <v>789702.06350004009</v>
      </c>
    </row>
    <row r="30" spans="3:9" s="25" customFormat="1" ht="18" thickTop="1" thickBot="1" x14ac:dyDescent="0.25">
      <c r="C30" s="60"/>
      <c r="D30" s="61">
        <v>44868</v>
      </c>
      <c r="E30" s="62" t="s">
        <v>114</v>
      </c>
      <c r="F30" s="98" t="s">
        <v>115</v>
      </c>
      <c r="G30" s="103"/>
      <c r="H30" s="100">
        <v>42104.7</v>
      </c>
      <c r="I30" s="41">
        <f t="shared" si="0"/>
        <v>747597.36350004014</v>
      </c>
    </row>
    <row r="31" spans="3:9" s="25" customFormat="1" ht="30" thickTop="1" thickBot="1" x14ac:dyDescent="0.25">
      <c r="C31" s="60"/>
      <c r="D31" s="61">
        <v>44876</v>
      </c>
      <c r="E31" s="65"/>
      <c r="F31" s="98" t="s">
        <v>23</v>
      </c>
      <c r="G31" s="103">
        <v>5045792.18</v>
      </c>
      <c r="H31" s="100"/>
      <c r="I31" s="41">
        <f t="shared" si="0"/>
        <v>5793389.5435000397</v>
      </c>
    </row>
    <row r="32" spans="3:9" s="25" customFormat="1" ht="30" thickTop="1" thickBot="1" x14ac:dyDescent="0.25">
      <c r="C32" s="60"/>
      <c r="D32" s="61">
        <v>44879</v>
      </c>
      <c r="E32" s="65"/>
      <c r="F32" s="98" t="s">
        <v>23</v>
      </c>
      <c r="G32" s="103">
        <v>54080</v>
      </c>
      <c r="H32" s="100"/>
      <c r="I32" s="41">
        <f t="shared" si="0"/>
        <v>5847469.5435000397</v>
      </c>
    </row>
    <row r="33" spans="3:9" s="25" customFormat="1" ht="18" thickTop="1" thickBot="1" x14ac:dyDescent="0.25">
      <c r="C33" s="60"/>
      <c r="D33" s="61">
        <v>44879</v>
      </c>
      <c r="E33" s="62" t="s">
        <v>116</v>
      </c>
      <c r="F33" s="98" t="s">
        <v>76</v>
      </c>
      <c r="G33" s="104"/>
      <c r="H33" s="100">
        <v>18408</v>
      </c>
      <c r="I33" s="41">
        <f t="shared" si="0"/>
        <v>5829061.5435000397</v>
      </c>
    </row>
    <row r="34" spans="3:9" s="25" customFormat="1" ht="30" thickTop="1" thickBot="1" x14ac:dyDescent="0.25">
      <c r="C34" s="60"/>
      <c r="D34" s="61">
        <v>44879</v>
      </c>
      <c r="E34" s="65" t="s">
        <v>117</v>
      </c>
      <c r="F34" s="63" t="s">
        <v>16</v>
      </c>
      <c r="G34" s="101"/>
      <c r="H34" s="77">
        <v>8041.36</v>
      </c>
      <c r="I34" s="41">
        <f t="shared" si="0"/>
        <v>5821020.1835000394</v>
      </c>
    </row>
    <row r="35" spans="3:9" s="25" customFormat="1" ht="30" thickTop="1" thickBot="1" x14ac:dyDescent="0.25">
      <c r="C35" s="60"/>
      <c r="D35" s="61">
        <v>44879</v>
      </c>
      <c r="E35" s="62" t="s">
        <v>117</v>
      </c>
      <c r="F35" s="63" t="s">
        <v>75</v>
      </c>
      <c r="G35" s="77"/>
      <c r="H35" s="77">
        <v>198892.05</v>
      </c>
      <c r="I35" s="41">
        <f t="shared" si="0"/>
        <v>5622128.1335000396</v>
      </c>
    </row>
    <row r="36" spans="3:9" s="25" customFormat="1" ht="44.25" thickTop="1" thickBot="1" x14ac:dyDescent="0.25">
      <c r="C36" s="60"/>
      <c r="D36" s="61">
        <v>44879</v>
      </c>
      <c r="E36" s="65" t="s">
        <v>118</v>
      </c>
      <c r="F36" s="63" t="s">
        <v>79</v>
      </c>
      <c r="G36" s="77"/>
      <c r="H36" s="77">
        <v>126360</v>
      </c>
      <c r="I36" s="41">
        <f t="shared" si="0"/>
        <v>5495768.1335000396</v>
      </c>
    </row>
    <row r="37" spans="3:9" s="25" customFormat="1" ht="30" thickTop="1" thickBot="1" x14ac:dyDescent="0.25">
      <c r="C37" s="60"/>
      <c r="D37" s="61">
        <v>44879</v>
      </c>
      <c r="E37" s="62" t="s">
        <v>119</v>
      </c>
      <c r="F37" s="63" t="s">
        <v>16</v>
      </c>
      <c r="G37" s="77"/>
      <c r="H37" s="77">
        <v>1149.95</v>
      </c>
      <c r="I37" s="41">
        <f t="shared" si="0"/>
        <v>5494618.1835000394</v>
      </c>
    </row>
    <row r="38" spans="3:9" s="25" customFormat="1" ht="30" thickTop="1" thickBot="1" x14ac:dyDescent="0.25">
      <c r="C38" s="60"/>
      <c r="D38" s="61">
        <v>44879</v>
      </c>
      <c r="E38" s="65" t="s">
        <v>119</v>
      </c>
      <c r="F38" s="63" t="s">
        <v>120</v>
      </c>
      <c r="G38" s="77"/>
      <c r="H38" s="77">
        <v>25988.799999999999</v>
      </c>
      <c r="I38" s="41">
        <f t="shared" si="0"/>
        <v>5468629.3835000396</v>
      </c>
    </row>
    <row r="39" spans="3:9" s="25" customFormat="1" ht="30" thickTop="1" thickBot="1" x14ac:dyDescent="0.25">
      <c r="C39" s="60"/>
      <c r="D39" s="61">
        <v>44879</v>
      </c>
      <c r="E39" s="62" t="s">
        <v>121</v>
      </c>
      <c r="F39" s="63" t="s">
        <v>16</v>
      </c>
      <c r="G39" s="77"/>
      <c r="H39" s="77">
        <v>5390</v>
      </c>
      <c r="I39" s="41">
        <f t="shared" si="0"/>
        <v>5463239.3835000396</v>
      </c>
    </row>
    <row r="40" spans="3:9" s="25" customFormat="1" ht="18" thickTop="1" thickBot="1" x14ac:dyDescent="0.25">
      <c r="C40" s="60"/>
      <c r="D40" s="61">
        <v>44879</v>
      </c>
      <c r="E40" s="65" t="s">
        <v>121</v>
      </c>
      <c r="F40" s="63" t="s">
        <v>122</v>
      </c>
      <c r="G40" s="77"/>
      <c r="H40" s="64">
        <v>121814</v>
      </c>
      <c r="I40" s="41">
        <f t="shared" si="0"/>
        <v>5341425.3835000396</v>
      </c>
    </row>
    <row r="41" spans="3:9" s="25" customFormat="1" ht="30" thickTop="1" thickBot="1" x14ac:dyDescent="0.25">
      <c r="C41" s="60"/>
      <c r="D41" s="61">
        <v>44879</v>
      </c>
      <c r="E41" s="62" t="s">
        <v>123</v>
      </c>
      <c r="F41" s="63" t="s">
        <v>16</v>
      </c>
      <c r="G41" s="77"/>
      <c r="H41" s="64">
        <v>1125</v>
      </c>
      <c r="I41" s="41">
        <f t="shared" si="0"/>
        <v>5340300.3835000396</v>
      </c>
    </row>
    <row r="42" spans="3:9" s="25" customFormat="1" ht="30" thickTop="1" thickBot="1" x14ac:dyDescent="0.25">
      <c r="C42" s="60"/>
      <c r="D42" s="61">
        <v>44879</v>
      </c>
      <c r="E42" s="65" t="s">
        <v>123</v>
      </c>
      <c r="F42" s="63" t="s">
        <v>74</v>
      </c>
      <c r="G42" s="77"/>
      <c r="H42" s="64">
        <v>1215</v>
      </c>
      <c r="I42" s="41">
        <f t="shared" si="0"/>
        <v>5339085.3835000396</v>
      </c>
    </row>
    <row r="43" spans="3:9" s="25" customFormat="1" ht="30" thickTop="1" thickBot="1" x14ac:dyDescent="0.25">
      <c r="C43" s="60"/>
      <c r="D43" s="61">
        <v>44879</v>
      </c>
      <c r="E43" s="62" t="s">
        <v>123</v>
      </c>
      <c r="F43" s="63" t="s">
        <v>124</v>
      </c>
      <c r="G43" s="77"/>
      <c r="H43" s="64">
        <v>24210</v>
      </c>
      <c r="I43" s="41">
        <f t="shared" si="0"/>
        <v>5314875.3835000396</v>
      </c>
    </row>
    <row r="44" spans="3:9" s="25" customFormat="1" ht="30" thickTop="1" thickBot="1" x14ac:dyDescent="0.25">
      <c r="C44" s="60"/>
      <c r="D44" s="61">
        <v>44879</v>
      </c>
      <c r="E44" s="65" t="s">
        <v>125</v>
      </c>
      <c r="F44" s="63" t="s">
        <v>16</v>
      </c>
      <c r="G44" s="77"/>
      <c r="H44" s="64">
        <v>900</v>
      </c>
      <c r="I44" s="41">
        <f t="shared" si="0"/>
        <v>5313975.3835000396</v>
      </c>
    </row>
    <row r="45" spans="3:9" s="25" customFormat="1" ht="35.25" customHeight="1" thickTop="1" thickBot="1" x14ac:dyDescent="0.25">
      <c r="C45" s="60"/>
      <c r="D45" s="61">
        <v>44879</v>
      </c>
      <c r="E45" s="65" t="s">
        <v>125</v>
      </c>
      <c r="F45" s="63" t="s">
        <v>74</v>
      </c>
      <c r="G45" s="77"/>
      <c r="H45" s="64">
        <v>972</v>
      </c>
      <c r="I45" s="41">
        <f t="shared" si="0"/>
        <v>5313003.3835000396</v>
      </c>
    </row>
    <row r="46" spans="3:9" s="25" customFormat="1" ht="30" thickTop="1" thickBot="1" x14ac:dyDescent="0.25">
      <c r="C46" s="60"/>
      <c r="D46" s="61">
        <v>44879</v>
      </c>
      <c r="E46" s="65" t="s">
        <v>125</v>
      </c>
      <c r="F46" s="63" t="s">
        <v>124</v>
      </c>
      <c r="G46" s="77"/>
      <c r="H46" s="64">
        <v>19368</v>
      </c>
      <c r="I46" s="41">
        <f t="shared" si="0"/>
        <v>5293635.3835000396</v>
      </c>
    </row>
    <row r="47" spans="3:9" s="25" customFormat="1" ht="30" thickTop="1" thickBot="1" x14ac:dyDescent="0.25">
      <c r="C47" s="60"/>
      <c r="D47" s="61">
        <v>44879</v>
      </c>
      <c r="E47" s="65" t="s">
        <v>126</v>
      </c>
      <c r="F47" s="63" t="s">
        <v>16</v>
      </c>
      <c r="G47" s="77"/>
      <c r="H47" s="64">
        <v>4581.2</v>
      </c>
      <c r="I47" s="41">
        <f t="shared" si="0"/>
        <v>5289054.1835000394</v>
      </c>
    </row>
    <row r="48" spans="3:9" s="25" customFormat="1" ht="30" thickTop="1" thickBot="1" x14ac:dyDescent="0.25">
      <c r="C48" s="60"/>
      <c r="D48" s="61">
        <v>44879</v>
      </c>
      <c r="E48" s="65" t="s">
        <v>126</v>
      </c>
      <c r="F48" s="63" t="s">
        <v>127</v>
      </c>
      <c r="G48" s="77"/>
      <c r="H48" s="64">
        <v>47397.8</v>
      </c>
      <c r="I48" s="41">
        <f t="shared" si="0"/>
        <v>5241656.3835000396</v>
      </c>
    </row>
    <row r="49" spans="3:9" s="25" customFormat="1" ht="30" thickTop="1" thickBot="1" x14ac:dyDescent="0.25">
      <c r="C49" s="60"/>
      <c r="D49" s="61">
        <v>44879</v>
      </c>
      <c r="E49" s="65" t="s">
        <v>128</v>
      </c>
      <c r="F49" s="63" t="s">
        <v>16</v>
      </c>
      <c r="G49" s="77"/>
      <c r="H49" s="64">
        <v>2500</v>
      </c>
      <c r="I49" s="41">
        <f t="shared" si="0"/>
        <v>5239156.3835000396</v>
      </c>
    </row>
    <row r="50" spans="3:9" s="25" customFormat="1" ht="30" thickTop="1" thickBot="1" x14ac:dyDescent="0.25">
      <c r="C50" s="60"/>
      <c r="D50" s="61">
        <v>44879</v>
      </c>
      <c r="E50" s="65" t="s">
        <v>128</v>
      </c>
      <c r="F50" s="63" t="s">
        <v>129</v>
      </c>
      <c r="G50" s="77"/>
      <c r="H50" s="64">
        <v>9000</v>
      </c>
      <c r="I50" s="41">
        <f t="shared" si="0"/>
        <v>5230156.3835000396</v>
      </c>
    </row>
    <row r="51" spans="3:9" s="25" customFormat="1" ht="18" thickTop="1" thickBot="1" x14ac:dyDescent="0.25">
      <c r="C51" s="60"/>
      <c r="D51" s="61">
        <v>44879</v>
      </c>
      <c r="E51" s="65" t="s">
        <v>128</v>
      </c>
      <c r="F51" s="63" t="s">
        <v>130</v>
      </c>
      <c r="G51" s="77"/>
      <c r="H51" s="64">
        <v>47500</v>
      </c>
      <c r="I51" s="41">
        <f t="shared" si="0"/>
        <v>5182656.3835000396</v>
      </c>
    </row>
    <row r="52" spans="3:9" s="25" customFormat="1" ht="30" thickTop="1" thickBot="1" x14ac:dyDescent="0.25">
      <c r="C52" s="60"/>
      <c r="D52" s="61">
        <v>44880</v>
      </c>
      <c r="E52" s="65"/>
      <c r="F52" s="63" t="s">
        <v>23</v>
      </c>
      <c r="G52" s="77">
        <v>11065533.51</v>
      </c>
      <c r="H52" s="64"/>
      <c r="I52" s="41">
        <f t="shared" si="0"/>
        <v>16248189.893500039</v>
      </c>
    </row>
    <row r="53" spans="3:9" s="25" customFormat="1" ht="30" thickTop="1" thickBot="1" x14ac:dyDescent="0.25">
      <c r="C53" s="60"/>
      <c r="D53" s="61">
        <v>44881</v>
      </c>
      <c r="E53" s="65" t="s">
        <v>131</v>
      </c>
      <c r="F53" s="63" t="s">
        <v>16</v>
      </c>
      <c r="G53" s="77"/>
      <c r="H53" s="64">
        <v>2782</v>
      </c>
      <c r="I53" s="41">
        <f t="shared" si="0"/>
        <v>16245407.893500039</v>
      </c>
    </row>
    <row r="54" spans="3:9" s="25" customFormat="1" ht="18" thickTop="1" thickBot="1" x14ac:dyDescent="0.25">
      <c r="C54" s="60"/>
      <c r="D54" s="61">
        <v>44881</v>
      </c>
      <c r="E54" s="65" t="s">
        <v>131</v>
      </c>
      <c r="F54" s="63" t="s">
        <v>132</v>
      </c>
      <c r="G54" s="77"/>
      <c r="H54" s="64">
        <v>62873.2</v>
      </c>
      <c r="I54" s="41">
        <f t="shared" si="0"/>
        <v>16182534.69350004</v>
      </c>
    </row>
    <row r="55" spans="3:9" s="25" customFormat="1" ht="30" thickTop="1" thickBot="1" x14ac:dyDescent="0.25">
      <c r="C55" s="60"/>
      <c r="D55" s="61">
        <v>44881</v>
      </c>
      <c r="E55" s="65" t="s">
        <v>133</v>
      </c>
      <c r="F55" s="63" t="s">
        <v>16</v>
      </c>
      <c r="G55" s="77"/>
      <c r="H55" s="64">
        <v>12451.77</v>
      </c>
      <c r="I55" s="41">
        <f t="shared" si="0"/>
        <v>16170082.923500041</v>
      </c>
    </row>
    <row r="56" spans="3:9" s="25" customFormat="1" ht="30" thickTop="1" thickBot="1" x14ac:dyDescent="0.25">
      <c r="C56" s="60"/>
      <c r="D56" s="61">
        <v>44881</v>
      </c>
      <c r="E56" s="65" t="s">
        <v>133</v>
      </c>
      <c r="F56" s="63" t="s">
        <v>120</v>
      </c>
      <c r="G56" s="77"/>
      <c r="H56" s="64">
        <v>281409.90000000002</v>
      </c>
      <c r="I56" s="41">
        <f t="shared" si="0"/>
        <v>15888673.02350004</v>
      </c>
    </row>
    <row r="57" spans="3:9" s="25" customFormat="1" ht="30" thickTop="1" thickBot="1" x14ac:dyDescent="0.25">
      <c r="C57" s="60"/>
      <c r="D57" s="61">
        <v>44881</v>
      </c>
      <c r="E57" s="65" t="s">
        <v>134</v>
      </c>
      <c r="F57" s="63" t="s">
        <v>16</v>
      </c>
      <c r="G57" s="77"/>
      <c r="H57" s="64">
        <v>5881.5</v>
      </c>
      <c r="I57" s="41">
        <f t="shared" si="0"/>
        <v>15882791.52350004</v>
      </c>
    </row>
    <row r="58" spans="3:9" s="25" customFormat="1" ht="18" thickTop="1" thickBot="1" x14ac:dyDescent="0.25">
      <c r="C58" s="60"/>
      <c r="D58" s="61">
        <v>44881</v>
      </c>
      <c r="E58" s="65" t="s">
        <v>134</v>
      </c>
      <c r="F58" s="63" t="s">
        <v>135</v>
      </c>
      <c r="G58" s="77"/>
      <c r="H58" s="64">
        <v>132921.99</v>
      </c>
      <c r="I58" s="41">
        <f t="shared" si="0"/>
        <v>15749869.53350004</v>
      </c>
    </row>
    <row r="59" spans="3:9" s="25" customFormat="1" ht="30" thickTop="1" thickBot="1" x14ac:dyDescent="0.25">
      <c r="C59" s="60"/>
      <c r="D59" s="61">
        <v>44881</v>
      </c>
      <c r="E59" s="65" t="s">
        <v>136</v>
      </c>
      <c r="F59" s="63" t="s">
        <v>16</v>
      </c>
      <c r="G59" s="77"/>
      <c r="H59" s="64">
        <v>1430.92</v>
      </c>
      <c r="I59" s="41">
        <f t="shared" si="0"/>
        <v>15748438.61350004</v>
      </c>
    </row>
    <row r="60" spans="3:9" s="25" customFormat="1" ht="18" thickTop="1" thickBot="1" x14ac:dyDescent="0.25">
      <c r="C60" s="60"/>
      <c r="D60" s="61">
        <v>44881</v>
      </c>
      <c r="E60" s="65" t="s">
        <v>136</v>
      </c>
      <c r="F60" s="63" t="s">
        <v>77</v>
      </c>
      <c r="G60" s="77"/>
      <c r="H60" s="64">
        <v>35457.61</v>
      </c>
      <c r="I60" s="41">
        <f t="shared" si="0"/>
        <v>15712981.003500041</v>
      </c>
    </row>
    <row r="61" spans="3:9" s="25" customFormat="1" ht="30" thickTop="1" thickBot="1" x14ac:dyDescent="0.25">
      <c r="C61" s="60"/>
      <c r="D61" s="61">
        <v>44881</v>
      </c>
      <c r="E61" s="65" t="s">
        <v>137</v>
      </c>
      <c r="F61" s="63" t="s">
        <v>16</v>
      </c>
      <c r="G61" s="77"/>
      <c r="H61" s="64">
        <v>14091.19</v>
      </c>
      <c r="I61" s="41">
        <f t="shared" si="0"/>
        <v>15698889.813500041</v>
      </c>
    </row>
    <row r="62" spans="3:9" s="25" customFormat="1" ht="18" thickTop="1" thickBot="1" x14ac:dyDescent="0.25">
      <c r="C62" s="60"/>
      <c r="D62" s="61">
        <v>44881</v>
      </c>
      <c r="E62" s="65" t="s">
        <v>137</v>
      </c>
      <c r="F62" s="63" t="s">
        <v>57</v>
      </c>
      <c r="G62" s="77"/>
      <c r="H62" s="64">
        <v>318460.98</v>
      </c>
      <c r="I62" s="41">
        <f t="shared" si="0"/>
        <v>15380428.833500041</v>
      </c>
    </row>
    <row r="63" spans="3:9" s="25" customFormat="1" ht="30" thickTop="1" thickBot="1" x14ac:dyDescent="0.25">
      <c r="C63" s="60"/>
      <c r="D63" s="61">
        <v>44882</v>
      </c>
      <c r="E63" s="65"/>
      <c r="F63" s="63" t="s">
        <v>23</v>
      </c>
      <c r="G63" s="77">
        <v>867761.06</v>
      </c>
      <c r="H63" s="64"/>
      <c r="I63" s="41">
        <f t="shared" si="0"/>
        <v>16248189.893500041</v>
      </c>
    </row>
    <row r="64" spans="3:9" s="25" customFormat="1" ht="30" thickTop="1" thickBot="1" x14ac:dyDescent="0.25">
      <c r="C64" s="60"/>
      <c r="D64" s="61">
        <v>44882</v>
      </c>
      <c r="E64" s="65"/>
      <c r="F64" s="63" t="s">
        <v>23</v>
      </c>
      <c r="G64" s="77">
        <v>6580522.4699999997</v>
      </c>
      <c r="H64" s="64"/>
      <c r="I64" s="41">
        <f t="shared" si="0"/>
        <v>22828712.36350004</v>
      </c>
    </row>
    <row r="65" spans="3:9" s="25" customFormat="1" ht="30" thickTop="1" thickBot="1" x14ac:dyDescent="0.25">
      <c r="C65" s="60"/>
      <c r="D65" s="61">
        <v>44882</v>
      </c>
      <c r="E65" s="65" t="s">
        <v>138</v>
      </c>
      <c r="F65" s="63" t="s">
        <v>16</v>
      </c>
      <c r="G65" s="77"/>
      <c r="H65" s="64">
        <v>43347.45</v>
      </c>
      <c r="I65" s="41">
        <f t="shared" si="0"/>
        <v>22785364.913500041</v>
      </c>
    </row>
    <row r="66" spans="3:9" s="25" customFormat="1" ht="30" thickTop="1" thickBot="1" x14ac:dyDescent="0.25">
      <c r="C66" s="60"/>
      <c r="D66" s="61">
        <v>44882</v>
      </c>
      <c r="E66" s="65" t="s">
        <v>138</v>
      </c>
      <c r="F66" s="63" t="s">
        <v>74</v>
      </c>
      <c r="G66" s="77"/>
      <c r="H66" s="64">
        <v>46815.26</v>
      </c>
      <c r="I66" s="41">
        <f t="shared" si="0"/>
        <v>22738549.653500039</v>
      </c>
    </row>
    <row r="67" spans="3:9" s="25" customFormat="1" ht="18" thickTop="1" thickBot="1" x14ac:dyDescent="0.25">
      <c r="C67" s="60"/>
      <c r="D67" s="61">
        <v>44882</v>
      </c>
      <c r="E67" s="65" t="s">
        <v>138</v>
      </c>
      <c r="F67" s="63" t="s">
        <v>80</v>
      </c>
      <c r="G67" s="77"/>
      <c r="H67" s="64">
        <v>932837.29</v>
      </c>
      <c r="I67" s="41">
        <f t="shared" si="0"/>
        <v>21805712.36350004</v>
      </c>
    </row>
    <row r="68" spans="3:9" s="25" customFormat="1" ht="30" thickTop="1" thickBot="1" x14ac:dyDescent="0.25">
      <c r="C68" s="60"/>
      <c r="D68" s="61">
        <v>44883</v>
      </c>
      <c r="E68" s="65"/>
      <c r="F68" s="63" t="s">
        <v>23</v>
      </c>
      <c r="G68" s="77">
        <v>695021.29</v>
      </c>
      <c r="H68" s="64"/>
      <c r="I68" s="41">
        <f t="shared" si="0"/>
        <v>22500733.653500039</v>
      </c>
    </row>
    <row r="69" spans="3:9" s="25" customFormat="1" ht="30" thickTop="1" thickBot="1" x14ac:dyDescent="0.25">
      <c r="C69" s="60"/>
      <c r="D69" s="61">
        <v>44883</v>
      </c>
      <c r="E69" s="65"/>
      <c r="F69" s="63" t="s">
        <v>23</v>
      </c>
      <c r="G69" s="77">
        <v>5872317.4500000002</v>
      </c>
      <c r="H69" s="64"/>
      <c r="I69" s="41">
        <f t="shared" si="0"/>
        <v>28373051.103500038</v>
      </c>
    </row>
    <row r="70" spans="3:9" s="25" customFormat="1" ht="30" thickTop="1" thickBot="1" x14ac:dyDescent="0.25">
      <c r="C70" s="60"/>
      <c r="D70" s="61">
        <v>44883</v>
      </c>
      <c r="E70" s="65" t="s">
        <v>139</v>
      </c>
      <c r="F70" s="63" t="s">
        <v>16</v>
      </c>
      <c r="G70" s="77"/>
      <c r="H70" s="64">
        <v>953.5</v>
      </c>
      <c r="I70" s="41">
        <f t="shared" si="0"/>
        <v>28372097.603500038</v>
      </c>
    </row>
    <row r="71" spans="3:9" s="25" customFormat="1" ht="18" thickTop="1" thickBot="1" x14ac:dyDescent="0.25">
      <c r="C71" s="60"/>
      <c r="D71" s="61">
        <v>44883</v>
      </c>
      <c r="E71" s="65" t="s">
        <v>139</v>
      </c>
      <c r="F71" s="63" t="s">
        <v>140</v>
      </c>
      <c r="G71" s="77"/>
      <c r="H71" s="64">
        <v>21549.1</v>
      </c>
      <c r="I71" s="41">
        <f t="shared" si="0"/>
        <v>28350548.503500037</v>
      </c>
    </row>
    <row r="72" spans="3:9" s="25" customFormat="1" ht="30" thickTop="1" thickBot="1" x14ac:dyDescent="0.25">
      <c r="C72" s="60"/>
      <c r="D72" s="61">
        <v>44883</v>
      </c>
      <c r="E72" s="65" t="s">
        <v>141</v>
      </c>
      <c r="F72" s="63" t="s">
        <v>66</v>
      </c>
      <c r="G72" s="77"/>
      <c r="H72" s="64">
        <v>467213.13</v>
      </c>
      <c r="I72" s="41">
        <f t="shared" si="0"/>
        <v>27883335.373500038</v>
      </c>
    </row>
    <row r="73" spans="3:9" s="25" customFormat="1" ht="44.25" thickTop="1" thickBot="1" x14ac:dyDescent="0.25">
      <c r="C73" s="60"/>
      <c r="D73" s="61">
        <v>44883</v>
      </c>
      <c r="E73" s="65" t="s">
        <v>141</v>
      </c>
      <c r="F73" s="63" t="s">
        <v>142</v>
      </c>
      <c r="G73" s="77"/>
      <c r="H73" s="64">
        <v>15780976.76</v>
      </c>
      <c r="I73" s="41">
        <f t="shared" si="0"/>
        <v>12102358.613500038</v>
      </c>
    </row>
    <row r="74" spans="3:9" s="25" customFormat="1" ht="30" thickTop="1" thickBot="1" x14ac:dyDescent="0.25">
      <c r="C74" s="60"/>
      <c r="D74" s="61">
        <v>44883</v>
      </c>
      <c r="E74" s="65" t="s">
        <v>143</v>
      </c>
      <c r="F74" s="63" t="s">
        <v>16</v>
      </c>
      <c r="G74" s="77"/>
      <c r="H74" s="64">
        <v>501.27</v>
      </c>
      <c r="I74" s="41">
        <f t="shared" si="0"/>
        <v>12101857.343500039</v>
      </c>
    </row>
    <row r="75" spans="3:9" s="25" customFormat="1" ht="18" thickTop="1" thickBot="1" x14ac:dyDescent="0.25">
      <c r="C75" s="60"/>
      <c r="D75" s="61">
        <v>44883</v>
      </c>
      <c r="E75" s="65" t="s">
        <v>143</v>
      </c>
      <c r="F75" s="63" t="s">
        <v>140</v>
      </c>
      <c r="G75" s="77"/>
      <c r="H75" s="64">
        <v>11328.63</v>
      </c>
      <c r="I75" s="41">
        <f t="shared" si="0"/>
        <v>12090528.713500038</v>
      </c>
    </row>
    <row r="76" spans="3:9" s="25" customFormat="1" ht="30" thickTop="1" thickBot="1" x14ac:dyDescent="0.25">
      <c r="C76" s="60"/>
      <c r="D76" s="61">
        <v>44883</v>
      </c>
      <c r="E76" s="65" t="s">
        <v>144</v>
      </c>
      <c r="F76" s="63" t="s">
        <v>16</v>
      </c>
      <c r="G76" s="77"/>
      <c r="H76" s="64">
        <v>1911.83</v>
      </c>
      <c r="I76" s="41">
        <f t="shared" si="0"/>
        <v>12088616.883500038</v>
      </c>
    </row>
    <row r="77" spans="3:9" s="25" customFormat="1" ht="18" thickTop="1" thickBot="1" x14ac:dyDescent="0.25">
      <c r="C77" s="60"/>
      <c r="D77" s="61">
        <v>44883</v>
      </c>
      <c r="E77" s="65" t="s">
        <v>144</v>
      </c>
      <c r="F77" s="63" t="s">
        <v>140</v>
      </c>
      <c r="G77" s="77"/>
      <c r="H77" s="64">
        <v>43207.31</v>
      </c>
      <c r="I77" s="41">
        <f t="shared" si="0"/>
        <v>12045409.573500037</v>
      </c>
    </row>
    <row r="78" spans="3:9" s="25" customFormat="1" ht="30" thickTop="1" thickBot="1" x14ac:dyDescent="0.25">
      <c r="C78" s="60"/>
      <c r="D78" s="61">
        <v>44883</v>
      </c>
      <c r="E78" s="65" t="s">
        <v>145</v>
      </c>
      <c r="F78" s="63" t="s">
        <v>16</v>
      </c>
      <c r="G78" s="77"/>
      <c r="H78" s="64">
        <v>17392.8</v>
      </c>
      <c r="I78" s="41">
        <f t="shared" si="0"/>
        <v>12028016.773500036</v>
      </c>
    </row>
    <row r="79" spans="3:9" s="25" customFormat="1" ht="18" thickTop="1" thickBot="1" x14ac:dyDescent="0.25">
      <c r="C79" s="60"/>
      <c r="D79" s="61">
        <v>44883</v>
      </c>
      <c r="E79" s="65" t="s">
        <v>145</v>
      </c>
      <c r="F79" s="63" t="s">
        <v>140</v>
      </c>
      <c r="G79" s="77"/>
      <c r="H79" s="64">
        <v>393077.28</v>
      </c>
      <c r="I79" s="41">
        <f t="shared" si="0"/>
        <v>11634939.493500037</v>
      </c>
    </row>
    <row r="80" spans="3:9" s="25" customFormat="1" ht="30" thickTop="1" thickBot="1" x14ac:dyDescent="0.25">
      <c r="C80" s="60"/>
      <c r="D80" s="61">
        <v>44883</v>
      </c>
      <c r="E80" s="65" t="s">
        <v>146</v>
      </c>
      <c r="F80" s="63" t="s">
        <v>66</v>
      </c>
      <c r="G80" s="77"/>
      <c r="H80" s="64">
        <v>552782.67000000004</v>
      </c>
      <c r="I80" s="41">
        <f t="shared" si="0"/>
        <v>11082156.823500037</v>
      </c>
    </row>
    <row r="81" spans="3:9" s="25" customFormat="1" ht="44.25" thickTop="1" thickBot="1" x14ac:dyDescent="0.25">
      <c r="C81" s="60"/>
      <c r="D81" s="61">
        <v>44883</v>
      </c>
      <c r="E81" s="65" t="s">
        <v>146</v>
      </c>
      <c r="F81" s="63" t="s">
        <v>147</v>
      </c>
      <c r="G81" s="77"/>
      <c r="H81" s="64">
        <v>4975044.7</v>
      </c>
      <c r="I81" s="41">
        <f t="shared" si="0"/>
        <v>6107112.123500037</v>
      </c>
    </row>
    <row r="82" spans="3:9" s="25" customFormat="1" ht="30" thickTop="1" thickBot="1" x14ac:dyDescent="0.25">
      <c r="C82" s="60"/>
      <c r="D82" s="61">
        <v>44883</v>
      </c>
      <c r="E82" s="65" t="s">
        <v>148</v>
      </c>
      <c r="F82" s="63" t="s">
        <v>16</v>
      </c>
      <c r="G82" s="77"/>
      <c r="H82" s="64">
        <v>72471.62</v>
      </c>
      <c r="I82" s="41">
        <f t="shared" ref="I82:I145" si="1">I81+G82-H82</f>
        <v>6034640.5035000369</v>
      </c>
    </row>
    <row r="83" spans="3:9" s="25" customFormat="1" ht="30" thickTop="1" thickBot="1" x14ac:dyDescent="0.25">
      <c r="C83" s="60"/>
      <c r="D83" s="61">
        <v>44883</v>
      </c>
      <c r="E83" s="65" t="s">
        <v>148</v>
      </c>
      <c r="F83" s="63" t="s">
        <v>149</v>
      </c>
      <c r="G83" s="77"/>
      <c r="H83" s="64">
        <v>652244.77</v>
      </c>
      <c r="I83" s="41">
        <f t="shared" si="1"/>
        <v>5382395.7335000373</v>
      </c>
    </row>
    <row r="84" spans="3:9" s="25" customFormat="1" ht="30" thickTop="1" thickBot="1" x14ac:dyDescent="0.25">
      <c r="C84" s="60"/>
      <c r="D84" s="61">
        <v>44886</v>
      </c>
      <c r="E84" s="65">
        <v>7922</v>
      </c>
      <c r="F84" s="63" t="s">
        <v>16</v>
      </c>
      <c r="G84" s="77"/>
      <c r="H84" s="64">
        <v>2580</v>
      </c>
      <c r="I84" s="41">
        <f t="shared" si="1"/>
        <v>5379815.7335000373</v>
      </c>
    </row>
    <row r="85" spans="3:9" s="25" customFormat="1" ht="18" thickTop="1" thickBot="1" x14ac:dyDescent="0.25">
      <c r="C85" s="106"/>
      <c r="D85" s="61">
        <v>44886</v>
      </c>
      <c r="E85" s="65">
        <v>7922</v>
      </c>
      <c r="F85" s="63" t="s">
        <v>140</v>
      </c>
      <c r="G85" s="77"/>
      <c r="H85" s="64">
        <v>49020</v>
      </c>
      <c r="I85" s="41">
        <f t="shared" si="1"/>
        <v>5330795.7335000373</v>
      </c>
    </row>
    <row r="86" spans="3:9" s="25" customFormat="1" ht="30" thickTop="1" thickBot="1" x14ac:dyDescent="0.25">
      <c r="C86" s="106"/>
      <c r="D86" s="61">
        <v>44886</v>
      </c>
      <c r="E86" s="65">
        <v>7923</v>
      </c>
      <c r="F86" s="63" t="s">
        <v>16</v>
      </c>
      <c r="G86" s="77"/>
      <c r="H86" s="64">
        <v>2205</v>
      </c>
      <c r="I86" s="41">
        <f t="shared" si="1"/>
        <v>5328590.7335000373</v>
      </c>
    </row>
    <row r="87" spans="3:9" s="25" customFormat="1" ht="18" thickTop="1" thickBot="1" x14ac:dyDescent="0.25">
      <c r="C87" s="106"/>
      <c r="D87" s="61">
        <v>44886</v>
      </c>
      <c r="E87" s="65">
        <v>7923</v>
      </c>
      <c r="F87" s="63" t="s">
        <v>150</v>
      </c>
      <c r="G87" s="77"/>
      <c r="H87" s="64">
        <v>41895</v>
      </c>
      <c r="I87" s="41">
        <f t="shared" si="1"/>
        <v>5286695.7335000373</v>
      </c>
    </row>
    <row r="88" spans="3:9" s="25" customFormat="1" ht="30" thickTop="1" thickBot="1" x14ac:dyDescent="0.25">
      <c r="C88" s="106"/>
      <c r="D88" s="61">
        <v>44886</v>
      </c>
      <c r="E88" s="65">
        <v>7923</v>
      </c>
      <c r="F88" s="63" t="s">
        <v>16</v>
      </c>
      <c r="G88" s="77"/>
      <c r="H88" s="64">
        <v>8599.75</v>
      </c>
      <c r="I88" s="41">
        <f t="shared" si="1"/>
        <v>5278095.9835000373</v>
      </c>
    </row>
    <row r="89" spans="3:9" s="25" customFormat="1" ht="18" thickTop="1" thickBot="1" x14ac:dyDescent="0.25">
      <c r="C89" s="109"/>
      <c r="D89" s="61">
        <v>44886</v>
      </c>
      <c r="E89" s="65">
        <v>7923</v>
      </c>
      <c r="F89" s="63" t="s">
        <v>150</v>
      </c>
      <c r="G89" s="77"/>
      <c r="H89" s="64">
        <v>163395.23000000001</v>
      </c>
      <c r="I89" s="41">
        <f t="shared" si="1"/>
        <v>5114700.7535000369</v>
      </c>
    </row>
    <row r="90" spans="3:9" s="25" customFormat="1" ht="30" thickTop="1" thickBot="1" x14ac:dyDescent="0.25">
      <c r="C90" s="109"/>
      <c r="D90" s="61">
        <v>44886</v>
      </c>
      <c r="E90" s="65"/>
      <c r="F90" s="63" t="s">
        <v>23</v>
      </c>
      <c r="G90" s="77">
        <v>1613491.39</v>
      </c>
      <c r="H90" s="64"/>
      <c r="I90" s="41">
        <f t="shared" si="1"/>
        <v>6728192.1435000366</v>
      </c>
    </row>
    <row r="91" spans="3:9" s="25" customFormat="1" ht="30" thickTop="1" thickBot="1" x14ac:dyDescent="0.25">
      <c r="C91" s="109"/>
      <c r="D91" s="61">
        <v>44887</v>
      </c>
      <c r="E91" s="65">
        <v>7928</v>
      </c>
      <c r="F91" s="63" t="s">
        <v>16</v>
      </c>
      <c r="G91" s="77"/>
      <c r="H91" s="64">
        <v>21281.27</v>
      </c>
      <c r="I91" s="41">
        <f t="shared" si="1"/>
        <v>6706910.873500037</v>
      </c>
    </row>
    <row r="92" spans="3:9" s="25" customFormat="1" ht="18" thickTop="1" thickBot="1" x14ac:dyDescent="0.25">
      <c r="C92" s="109"/>
      <c r="D92" s="61">
        <v>44887</v>
      </c>
      <c r="E92" s="65">
        <v>7928</v>
      </c>
      <c r="F92" s="63" t="s">
        <v>151</v>
      </c>
      <c r="G92" s="77"/>
      <c r="H92" s="64">
        <v>466808.6</v>
      </c>
      <c r="I92" s="41">
        <f t="shared" si="1"/>
        <v>6240102.2735000374</v>
      </c>
    </row>
    <row r="93" spans="3:9" s="25" customFormat="1" ht="30" thickTop="1" thickBot="1" x14ac:dyDescent="0.25">
      <c r="C93" s="109"/>
      <c r="D93" s="61">
        <v>44887</v>
      </c>
      <c r="E93" s="65">
        <v>7929</v>
      </c>
      <c r="F93" s="63" t="s">
        <v>16</v>
      </c>
      <c r="G93" s="77"/>
      <c r="H93" s="64">
        <v>1010</v>
      </c>
      <c r="I93" s="41">
        <f t="shared" si="1"/>
        <v>6239092.2735000374</v>
      </c>
    </row>
    <row r="94" spans="3:9" s="25" customFormat="1" ht="30" thickTop="1" thickBot="1" x14ac:dyDescent="0.25">
      <c r="C94" s="109"/>
      <c r="D94" s="61">
        <v>44887</v>
      </c>
      <c r="E94" s="65">
        <v>7929</v>
      </c>
      <c r="F94" s="63" t="s">
        <v>74</v>
      </c>
      <c r="G94" s="77"/>
      <c r="H94" s="64">
        <v>1090.8</v>
      </c>
      <c r="I94" s="41">
        <f t="shared" si="1"/>
        <v>6238001.4735000376</v>
      </c>
    </row>
    <row r="95" spans="3:9" s="25" customFormat="1" ht="30" thickTop="1" thickBot="1" x14ac:dyDescent="0.25">
      <c r="C95" s="109"/>
      <c r="D95" s="61">
        <v>44887</v>
      </c>
      <c r="E95" s="65">
        <v>7929</v>
      </c>
      <c r="F95" s="63" t="s">
        <v>152</v>
      </c>
      <c r="G95" s="77"/>
      <c r="H95" s="64">
        <v>21735.200000000001</v>
      </c>
      <c r="I95" s="41">
        <f t="shared" si="1"/>
        <v>6216266.2735000374</v>
      </c>
    </row>
    <row r="96" spans="3:9" s="25" customFormat="1" ht="30" thickTop="1" thickBot="1" x14ac:dyDescent="0.25">
      <c r="C96" s="109"/>
      <c r="D96" s="61">
        <v>44887</v>
      </c>
      <c r="E96" s="65">
        <v>7930</v>
      </c>
      <c r="F96" s="63" t="s">
        <v>16</v>
      </c>
      <c r="G96" s="77"/>
      <c r="H96" s="64">
        <v>4721.59</v>
      </c>
      <c r="I96" s="41">
        <f t="shared" si="1"/>
        <v>6211544.6835000375</v>
      </c>
    </row>
    <row r="97" spans="3:9" s="25" customFormat="1" ht="18" thickTop="1" thickBot="1" x14ac:dyDescent="0.25">
      <c r="C97" s="109"/>
      <c r="D97" s="61">
        <v>44887</v>
      </c>
      <c r="E97" s="65">
        <v>7930</v>
      </c>
      <c r="F97" s="63" t="s">
        <v>65</v>
      </c>
      <c r="G97" s="77"/>
      <c r="H97" s="64">
        <v>106031.24</v>
      </c>
      <c r="I97" s="41">
        <f t="shared" si="1"/>
        <v>6105513.4435000373</v>
      </c>
    </row>
    <row r="98" spans="3:9" s="25" customFormat="1" ht="30" thickTop="1" thickBot="1" x14ac:dyDescent="0.25">
      <c r="C98" s="109"/>
      <c r="D98" s="61">
        <v>44887</v>
      </c>
      <c r="E98" s="65">
        <v>7931</v>
      </c>
      <c r="F98" s="63" t="s">
        <v>16</v>
      </c>
      <c r="G98" s="77"/>
      <c r="H98" s="64">
        <v>9039.7099999999991</v>
      </c>
      <c r="I98" s="41">
        <f t="shared" si="1"/>
        <v>6096473.7335000373</v>
      </c>
    </row>
    <row r="99" spans="3:9" s="25" customFormat="1" ht="18" thickTop="1" thickBot="1" x14ac:dyDescent="0.25">
      <c r="C99" s="109"/>
      <c r="D99" s="61">
        <v>44887</v>
      </c>
      <c r="E99" s="65">
        <v>7931</v>
      </c>
      <c r="F99" s="63" t="s">
        <v>153</v>
      </c>
      <c r="G99" s="77"/>
      <c r="H99" s="64">
        <v>176677.88</v>
      </c>
      <c r="I99" s="41">
        <f t="shared" si="1"/>
        <v>5919795.8535000375</v>
      </c>
    </row>
    <row r="100" spans="3:9" s="25" customFormat="1" ht="30" thickTop="1" thickBot="1" x14ac:dyDescent="0.25">
      <c r="C100" s="109"/>
      <c r="D100" s="61">
        <v>44887</v>
      </c>
      <c r="E100" s="65">
        <v>7932</v>
      </c>
      <c r="F100" s="63" t="s">
        <v>16</v>
      </c>
      <c r="G100" s="77"/>
      <c r="H100" s="64">
        <v>652.04999999999995</v>
      </c>
      <c r="I100" s="41">
        <f t="shared" si="1"/>
        <v>5919143.8035000376</v>
      </c>
    </row>
    <row r="101" spans="3:9" s="25" customFormat="1" ht="18" thickTop="1" thickBot="1" x14ac:dyDescent="0.25">
      <c r="C101" s="109"/>
      <c r="D101" s="61">
        <v>44887</v>
      </c>
      <c r="E101" s="65">
        <v>7932</v>
      </c>
      <c r="F101" s="63" t="s">
        <v>50</v>
      </c>
      <c r="G101" s="77"/>
      <c r="H101" s="64">
        <v>14736.33</v>
      </c>
      <c r="I101" s="41">
        <f t="shared" si="1"/>
        <v>5904407.4735000376</v>
      </c>
    </row>
    <row r="102" spans="3:9" s="25" customFormat="1" ht="30" thickTop="1" thickBot="1" x14ac:dyDescent="0.25">
      <c r="C102" s="109"/>
      <c r="D102" s="61">
        <v>44887</v>
      </c>
      <c r="E102" s="65">
        <v>7933</v>
      </c>
      <c r="F102" s="63" t="s">
        <v>16</v>
      </c>
      <c r="G102" s="77"/>
      <c r="H102" s="64">
        <v>5413.83</v>
      </c>
      <c r="I102" s="41">
        <f t="shared" si="1"/>
        <v>5898993.6435000375</v>
      </c>
    </row>
    <row r="103" spans="3:9" s="25" customFormat="1" ht="18" thickTop="1" thickBot="1" x14ac:dyDescent="0.25">
      <c r="C103" s="109"/>
      <c r="D103" s="61">
        <v>44887</v>
      </c>
      <c r="E103" s="65">
        <v>7933</v>
      </c>
      <c r="F103" s="63" t="s">
        <v>154</v>
      </c>
      <c r="G103" s="77"/>
      <c r="H103" s="64">
        <v>102862.77</v>
      </c>
      <c r="I103" s="41">
        <f t="shared" si="1"/>
        <v>5796130.8735000379</v>
      </c>
    </row>
    <row r="104" spans="3:9" s="25" customFormat="1" ht="30" thickTop="1" thickBot="1" x14ac:dyDescent="0.25">
      <c r="C104" s="109"/>
      <c r="D104" s="61">
        <v>44887</v>
      </c>
      <c r="E104" s="65">
        <v>7934</v>
      </c>
      <c r="F104" s="63" t="s">
        <v>16</v>
      </c>
      <c r="G104" s="77"/>
      <c r="H104" s="64">
        <v>30000</v>
      </c>
      <c r="I104" s="41">
        <f t="shared" si="1"/>
        <v>5766130.8735000379</v>
      </c>
    </row>
    <row r="105" spans="3:9" s="25" customFormat="1" ht="18" thickTop="1" thickBot="1" x14ac:dyDescent="0.25">
      <c r="C105" s="109"/>
      <c r="D105" s="61">
        <v>44887</v>
      </c>
      <c r="E105" s="65">
        <v>7934</v>
      </c>
      <c r="F105" s="63" t="s">
        <v>155</v>
      </c>
      <c r="G105" s="77"/>
      <c r="H105" s="64">
        <v>678000</v>
      </c>
      <c r="I105" s="41">
        <f t="shared" si="1"/>
        <v>5088130.8735000379</v>
      </c>
    </row>
    <row r="106" spans="3:9" s="25" customFormat="1" ht="30" thickTop="1" thickBot="1" x14ac:dyDescent="0.25">
      <c r="C106" s="109"/>
      <c r="D106" s="61">
        <v>44887</v>
      </c>
      <c r="E106" s="65">
        <v>7935</v>
      </c>
      <c r="F106" s="63" t="s">
        <v>16</v>
      </c>
      <c r="G106" s="77"/>
      <c r="H106" s="64">
        <v>333.55</v>
      </c>
      <c r="I106" s="41">
        <f t="shared" si="1"/>
        <v>5087797.3235000381</v>
      </c>
    </row>
    <row r="107" spans="3:9" s="25" customFormat="1" ht="18" thickTop="1" thickBot="1" x14ac:dyDescent="0.25">
      <c r="C107" s="109"/>
      <c r="D107" s="61">
        <v>44887</v>
      </c>
      <c r="E107" s="65">
        <v>7935</v>
      </c>
      <c r="F107" s="63" t="s">
        <v>156</v>
      </c>
      <c r="G107" s="77"/>
      <c r="H107" s="64">
        <v>7538.23</v>
      </c>
      <c r="I107" s="41">
        <f t="shared" si="1"/>
        <v>5080259.0935000377</v>
      </c>
    </row>
    <row r="108" spans="3:9" s="25" customFormat="1" ht="30" thickTop="1" thickBot="1" x14ac:dyDescent="0.25">
      <c r="C108" s="109"/>
      <c r="D108" s="61">
        <v>44887</v>
      </c>
      <c r="E108" s="65">
        <v>7936</v>
      </c>
      <c r="F108" s="63" t="s">
        <v>16</v>
      </c>
      <c r="G108" s="77"/>
      <c r="H108" s="64">
        <v>1380</v>
      </c>
      <c r="I108" s="41">
        <f t="shared" si="1"/>
        <v>5078879.0935000377</v>
      </c>
    </row>
    <row r="109" spans="3:9" s="25" customFormat="1" ht="18" thickTop="1" thickBot="1" x14ac:dyDescent="0.25">
      <c r="C109" s="109"/>
      <c r="D109" s="61">
        <v>44887</v>
      </c>
      <c r="E109" s="65">
        <v>7936</v>
      </c>
      <c r="F109" s="63" t="s">
        <v>156</v>
      </c>
      <c r="G109" s="77"/>
      <c r="H109" s="64">
        <v>31188</v>
      </c>
      <c r="I109" s="41">
        <f t="shared" si="1"/>
        <v>5047691.0935000377</v>
      </c>
    </row>
    <row r="110" spans="3:9" s="25" customFormat="1" ht="30" thickTop="1" thickBot="1" x14ac:dyDescent="0.25">
      <c r="C110" s="109"/>
      <c r="D110" s="61">
        <v>44887</v>
      </c>
      <c r="E110" s="65">
        <v>7937</v>
      </c>
      <c r="F110" s="63" t="s">
        <v>16</v>
      </c>
      <c r="G110" s="77"/>
      <c r="H110" s="64">
        <v>11822.4</v>
      </c>
      <c r="I110" s="41">
        <f t="shared" si="1"/>
        <v>5035868.6935000373</v>
      </c>
    </row>
    <row r="111" spans="3:9" s="25" customFormat="1" ht="18" thickTop="1" thickBot="1" x14ac:dyDescent="0.25">
      <c r="C111" s="109"/>
      <c r="D111" s="61">
        <v>44887</v>
      </c>
      <c r="E111" s="65">
        <v>7937</v>
      </c>
      <c r="F111" s="63" t="s">
        <v>140</v>
      </c>
      <c r="G111" s="77"/>
      <c r="H111" s="64">
        <v>267186.24</v>
      </c>
      <c r="I111" s="41">
        <f t="shared" si="1"/>
        <v>4768682.4535000371</v>
      </c>
    </row>
    <row r="112" spans="3:9" s="25" customFormat="1" ht="30" thickTop="1" thickBot="1" x14ac:dyDescent="0.25">
      <c r="C112" s="109"/>
      <c r="D112" s="61">
        <v>44887</v>
      </c>
      <c r="E112" s="65">
        <v>7938</v>
      </c>
      <c r="F112" s="63" t="s">
        <v>16</v>
      </c>
      <c r="G112" s="77"/>
      <c r="H112" s="64">
        <v>97.2</v>
      </c>
      <c r="I112" s="41">
        <f t="shared" si="1"/>
        <v>4768585.2535000369</v>
      </c>
    </row>
    <row r="113" spans="3:9" s="25" customFormat="1" ht="18" thickTop="1" thickBot="1" x14ac:dyDescent="0.25">
      <c r="C113" s="109"/>
      <c r="D113" s="61">
        <v>44887</v>
      </c>
      <c r="E113" s="65">
        <v>7938</v>
      </c>
      <c r="F113" s="63" t="s">
        <v>157</v>
      </c>
      <c r="G113" s="77"/>
      <c r="H113" s="64">
        <v>2196.65</v>
      </c>
      <c r="I113" s="41">
        <f t="shared" si="1"/>
        <v>4766388.6035000365</v>
      </c>
    </row>
    <row r="114" spans="3:9" s="25" customFormat="1" ht="30" thickTop="1" thickBot="1" x14ac:dyDescent="0.25">
      <c r="C114" s="109"/>
      <c r="D114" s="61">
        <v>44886</v>
      </c>
      <c r="E114" s="65"/>
      <c r="F114" s="63" t="s">
        <v>23</v>
      </c>
      <c r="G114" s="77">
        <v>1218975.8</v>
      </c>
      <c r="H114" s="64"/>
      <c r="I114" s="41">
        <f t="shared" si="1"/>
        <v>5985364.4035000363</v>
      </c>
    </row>
    <row r="115" spans="3:9" s="25" customFormat="1" ht="30" thickTop="1" thickBot="1" x14ac:dyDescent="0.25">
      <c r="C115" s="109"/>
      <c r="D115" s="61">
        <v>44888</v>
      </c>
      <c r="E115" s="65">
        <v>7939</v>
      </c>
      <c r="F115" s="63" t="s">
        <v>16</v>
      </c>
      <c r="G115" s="77"/>
      <c r="H115" s="64">
        <v>2500</v>
      </c>
      <c r="I115" s="41">
        <f t="shared" si="1"/>
        <v>5982864.4035000363</v>
      </c>
    </row>
    <row r="116" spans="3:9" s="25" customFormat="1" ht="30" thickTop="1" thickBot="1" x14ac:dyDescent="0.25">
      <c r="C116" s="109"/>
      <c r="D116" s="61">
        <v>44888</v>
      </c>
      <c r="E116" s="65">
        <v>7939</v>
      </c>
      <c r="F116" s="63" t="s">
        <v>74</v>
      </c>
      <c r="G116" s="77"/>
      <c r="H116" s="64">
        <v>2700</v>
      </c>
      <c r="I116" s="41">
        <f t="shared" si="1"/>
        <v>5980164.4035000363</v>
      </c>
    </row>
    <row r="117" spans="3:9" s="25" customFormat="1" ht="30" thickTop="1" thickBot="1" x14ac:dyDescent="0.25">
      <c r="C117" s="109"/>
      <c r="D117" s="61">
        <v>44888</v>
      </c>
      <c r="E117" s="65">
        <v>7939</v>
      </c>
      <c r="F117" s="63" t="s">
        <v>81</v>
      </c>
      <c r="G117" s="77"/>
      <c r="H117" s="64">
        <v>53800</v>
      </c>
      <c r="I117" s="41">
        <f t="shared" si="1"/>
        <v>5926364.4035000363</v>
      </c>
    </row>
    <row r="118" spans="3:9" s="25" customFormat="1" ht="30" thickTop="1" thickBot="1" x14ac:dyDescent="0.25">
      <c r="C118" s="109"/>
      <c r="D118" s="61">
        <v>44888</v>
      </c>
      <c r="E118" s="65">
        <v>7940</v>
      </c>
      <c r="F118" s="63" t="s">
        <v>158</v>
      </c>
      <c r="G118" s="77"/>
      <c r="H118" s="64">
        <v>54080</v>
      </c>
      <c r="I118" s="41">
        <f t="shared" si="1"/>
        <v>5872284.4035000363</v>
      </c>
    </row>
    <row r="119" spans="3:9" s="25" customFormat="1" ht="30" thickTop="1" thickBot="1" x14ac:dyDescent="0.25">
      <c r="C119" s="109"/>
      <c r="D119" s="61">
        <v>44888</v>
      </c>
      <c r="E119" s="65">
        <v>7941</v>
      </c>
      <c r="F119" s="63" t="s">
        <v>16</v>
      </c>
      <c r="G119" s="77"/>
      <c r="H119" s="64">
        <v>5855.92</v>
      </c>
      <c r="I119" s="41">
        <f t="shared" si="1"/>
        <v>5866428.4835000364</v>
      </c>
    </row>
    <row r="120" spans="3:9" s="25" customFormat="1" ht="18" thickTop="1" thickBot="1" x14ac:dyDescent="0.25">
      <c r="C120" s="109"/>
      <c r="D120" s="61">
        <v>44888</v>
      </c>
      <c r="E120" s="65">
        <v>7941</v>
      </c>
      <c r="F120" s="63" t="s">
        <v>140</v>
      </c>
      <c r="G120" s="77"/>
      <c r="H120" s="64">
        <v>119293.79</v>
      </c>
      <c r="I120" s="41">
        <f t="shared" si="1"/>
        <v>5747134.6935000364</v>
      </c>
    </row>
    <row r="121" spans="3:9" s="25" customFormat="1" ht="30" thickTop="1" thickBot="1" x14ac:dyDescent="0.25">
      <c r="C121" s="109"/>
      <c r="D121" s="61">
        <v>44889</v>
      </c>
      <c r="E121" s="65"/>
      <c r="F121" s="63" t="s">
        <v>23</v>
      </c>
      <c r="G121" s="77">
        <v>7397152.5999999996</v>
      </c>
      <c r="H121" s="64"/>
      <c r="I121" s="41">
        <f t="shared" si="1"/>
        <v>13144287.293500036</v>
      </c>
    </row>
    <row r="122" spans="3:9" s="25" customFormat="1" ht="30" thickTop="1" thickBot="1" x14ac:dyDescent="0.25">
      <c r="C122" s="109"/>
      <c r="D122" s="61">
        <v>44889</v>
      </c>
      <c r="E122" s="65">
        <v>7942</v>
      </c>
      <c r="F122" s="63" t="s">
        <v>16</v>
      </c>
      <c r="G122" s="77"/>
      <c r="H122" s="64">
        <v>8370.7999999999993</v>
      </c>
      <c r="I122" s="41">
        <f t="shared" si="1"/>
        <v>13135916.493500035</v>
      </c>
    </row>
    <row r="123" spans="3:9" s="25" customFormat="1" ht="18" thickTop="1" thickBot="1" x14ac:dyDescent="0.25">
      <c r="C123" s="109"/>
      <c r="D123" s="61">
        <v>44889</v>
      </c>
      <c r="E123" s="65">
        <v>7942</v>
      </c>
      <c r="F123" s="63" t="s">
        <v>159</v>
      </c>
      <c r="G123" s="77"/>
      <c r="H123" s="64">
        <v>189180.08</v>
      </c>
      <c r="I123" s="41">
        <f t="shared" si="1"/>
        <v>12946736.413500035</v>
      </c>
    </row>
    <row r="124" spans="3:9" s="25" customFormat="1" ht="30" thickTop="1" thickBot="1" x14ac:dyDescent="0.25">
      <c r="C124" s="109"/>
      <c r="D124" s="61">
        <v>44889</v>
      </c>
      <c r="E124" s="65">
        <v>7943</v>
      </c>
      <c r="F124" s="63" t="s">
        <v>16</v>
      </c>
      <c r="G124" s="77"/>
      <c r="H124" s="64">
        <v>909</v>
      </c>
      <c r="I124" s="41">
        <f t="shared" si="1"/>
        <v>12945827.413500035</v>
      </c>
    </row>
    <row r="125" spans="3:9" s="25" customFormat="1" ht="18" thickTop="1" thickBot="1" x14ac:dyDescent="0.25">
      <c r="C125" s="109"/>
      <c r="D125" s="61">
        <v>44889</v>
      </c>
      <c r="E125" s="65">
        <v>7943</v>
      </c>
      <c r="F125" s="63" t="s">
        <v>140</v>
      </c>
      <c r="G125" s="77"/>
      <c r="H125" s="64">
        <v>17271</v>
      </c>
      <c r="I125" s="41">
        <f t="shared" si="1"/>
        <v>12928556.413500035</v>
      </c>
    </row>
    <row r="126" spans="3:9" s="25" customFormat="1" ht="30" thickTop="1" thickBot="1" x14ac:dyDescent="0.25">
      <c r="C126" s="109"/>
      <c r="D126" s="61">
        <v>44890</v>
      </c>
      <c r="E126" s="65"/>
      <c r="F126" s="63" t="s">
        <v>23</v>
      </c>
      <c r="G126" s="77">
        <v>1308619.73</v>
      </c>
      <c r="H126" s="64"/>
      <c r="I126" s="41">
        <f t="shared" si="1"/>
        <v>14237176.143500036</v>
      </c>
    </row>
    <row r="127" spans="3:9" s="25" customFormat="1" ht="30" thickTop="1" thickBot="1" x14ac:dyDescent="0.25">
      <c r="C127" s="109"/>
      <c r="D127" s="61">
        <v>44890</v>
      </c>
      <c r="E127" s="65">
        <v>7944</v>
      </c>
      <c r="F127" s="63" t="s">
        <v>16</v>
      </c>
      <c r="G127" s="77"/>
      <c r="H127" s="64">
        <v>784.14</v>
      </c>
      <c r="I127" s="41">
        <f t="shared" si="1"/>
        <v>14236392.003500035</v>
      </c>
    </row>
    <row r="128" spans="3:9" s="25" customFormat="1" ht="30" thickTop="1" thickBot="1" x14ac:dyDescent="0.25">
      <c r="C128" s="109"/>
      <c r="D128" s="61">
        <v>44890</v>
      </c>
      <c r="E128" s="65">
        <v>7944</v>
      </c>
      <c r="F128" s="63" t="s">
        <v>74</v>
      </c>
      <c r="G128" s="77"/>
      <c r="H128" s="64">
        <v>846.88</v>
      </c>
      <c r="I128" s="41">
        <f t="shared" si="1"/>
        <v>14235545.123500034</v>
      </c>
    </row>
    <row r="129" spans="3:10" s="25" customFormat="1" ht="18" thickTop="1" thickBot="1" x14ac:dyDescent="0.25">
      <c r="C129" s="109"/>
      <c r="D129" s="61">
        <v>44890</v>
      </c>
      <c r="E129" s="65">
        <v>7944</v>
      </c>
      <c r="F129" s="63" t="s">
        <v>50</v>
      </c>
      <c r="G129" s="77"/>
      <c r="H129" s="64">
        <v>16874.8</v>
      </c>
      <c r="I129" s="41">
        <f t="shared" si="1"/>
        <v>14218670.323500033</v>
      </c>
    </row>
    <row r="130" spans="3:10" s="25" customFormat="1" ht="30" thickTop="1" thickBot="1" x14ac:dyDescent="0.25">
      <c r="C130" s="109"/>
      <c r="D130" s="61">
        <v>44893</v>
      </c>
      <c r="E130" s="65"/>
      <c r="F130" s="63" t="s">
        <v>23</v>
      </c>
      <c r="G130" s="77">
        <v>18505.82</v>
      </c>
      <c r="H130" s="64"/>
      <c r="I130" s="41">
        <f t="shared" si="1"/>
        <v>14237176.143500034</v>
      </c>
    </row>
    <row r="131" spans="3:10" s="25" customFormat="1" ht="30" thickTop="1" thickBot="1" x14ac:dyDescent="0.25">
      <c r="C131" s="109"/>
      <c r="D131" s="61">
        <v>44893</v>
      </c>
      <c r="E131" s="65">
        <v>7945</v>
      </c>
      <c r="F131" s="63" t="s">
        <v>16</v>
      </c>
      <c r="G131" s="77"/>
      <c r="H131" s="64">
        <v>6050.85</v>
      </c>
      <c r="I131" s="41">
        <f t="shared" si="1"/>
        <v>14231125.293500034</v>
      </c>
    </row>
    <row r="132" spans="3:10" s="25" customFormat="1" ht="30" thickTop="1" thickBot="1" x14ac:dyDescent="0.25">
      <c r="C132" s="109"/>
      <c r="D132" s="61">
        <v>44893</v>
      </c>
      <c r="E132" s="65">
        <v>7945</v>
      </c>
      <c r="F132" s="63" t="s">
        <v>74</v>
      </c>
      <c r="G132" s="77"/>
      <c r="H132" s="64">
        <v>6534.92</v>
      </c>
      <c r="I132" s="41">
        <f t="shared" si="1"/>
        <v>14224590.373500034</v>
      </c>
    </row>
    <row r="133" spans="3:10" s="25" customFormat="1" ht="18" thickTop="1" thickBot="1" x14ac:dyDescent="0.25">
      <c r="C133" s="109"/>
      <c r="D133" s="61">
        <v>44893</v>
      </c>
      <c r="E133" s="65">
        <v>7945</v>
      </c>
      <c r="F133" s="63" t="s">
        <v>160</v>
      </c>
      <c r="G133" s="77"/>
      <c r="H133" s="64">
        <v>130214.23</v>
      </c>
      <c r="I133" s="41">
        <f t="shared" si="1"/>
        <v>14094376.143500034</v>
      </c>
      <c r="J133" s="118">
        <f>+I133-'[1]CTA. RECOLECTORA AUXILIAR 3001'!$J$7795</f>
        <v>-1189189.1279999614</v>
      </c>
    </row>
    <row r="134" spans="3:10" s="25" customFormat="1" ht="30" thickTop="1" thickBot="1" x14ac:dyDescent="0.25">
      <c r="C134" s="109"/>
      <c r="D134" s="61">
        <v>44893</v>
      </c>
      <c r="E134" s="65">
        <v>7946</v>
      </c>
      <c r="F134" s="63" t="s">
        <v>161</v>
      </c>
      <c r="G134" s="77"/>
      <c r="H134" s="64">
        <v>1060000</v>
      </c>
      <c r="I134" s="41">
        <f t="shared" si="1"/>
        <v>13034376.143500034</v>
      </c>
    </row>
    <row r="135" spans="3:10" s="25" customFormat="1" ht="44.25" thickTop="1" thickBot="1" x14ac:dyDescent="0.25">
      <c r="C135" s="109"/>
      <c r="D135" s="61">
        <v>44893</v>
      </c>
      <c r="E135" s="65">
        <v>7947</v>
      </c>
      <c r="F135" s="63" t="s">
        <v>162</v>
      </c>
      <c r="G135" s="77"/>
      <c r="H135" s="64">
        <v>32888.85</v>
      </c>
      <c r="I135" s="41">
        <f t="shared" si="1"/>
        <v>13001487.293500034</v>
      </c>
    </row>
    <row r="136" spans="3:10" s="25" customFormat="1" ht="30" thickTop="1" thickBot="1" x14ac:dyDescent="0.25">
      <c r="C136" s="109"/>
      <c r="D136" s="61">
        <v>44894</v>
      </c>
      <c r="E136" s="65"/>
      <c r="F136" s="63" t="s">
        <v>23</v>
      </c>
      <c r="G136" s="77">
        <v>142800</v>
      </c>
      <c r="H136" s="64"/>
      <c r="I136" s="41">
        <f t="shared" si="1"/>
        <v>13144287.293500034</v>
      </c>
    </row>
    <row r="137" spans="3:10" s="25" customFormat="1" ht="30" thickTop="1" thickBot="1" x14ac:dyDescent="0.25">
      <c r="C137" s="109"/>
      <c r="D137" s="61">
        <v>44894</v>
      </c>
      <c r="E137" s="65">
        <v>7948</v>
      </c>
      <c r="F137" s="63" t="s">
        <v>16</v>
      </c>
      <c r="G137" s="77"/>
      <c r="H137" s="64">
        <v>4706.75</v>
      </c>
      <c r="I137" s="41">
        <f t="shared" si="1"/>
        <v>13139580.543500034</v>
      </c>
    </row>
    <row r="138" spans="3:10" s="25" customFormat="1" ht="30" thickTop="1" thickBot="1" x14ac:dyDescent="0.25">
      <c r="C138" s="109"/>
      <c r="D138" s="61">
        <v>44894</v>
      </c>
      <c r="E138" s="65">
        <v>7948</v>
      </c>
      <c r="F138" s="63" t="s">
        <v>64</v>
      </c>
      <c r="G138" s="77"/>
      <c r="H138" s="64">
        <v>89428.25</v>
      </c>
      <c r="I138" s="41">
        <f t="shared" si="1"/>
        <v>13050152.293500034</v>
      </c>
    </row>
    <row r="139" spans="3:10" s="25" customFormat="1" ht="30" thickTop="1" thickBot="1" x14ac:dyDescent="0.25">
      <c r="C139" s="109"/>
      <c r="D139" s="61">
        <v>44895</v>
      </c>
      <c r="E139" s="65"/>
      <c r="F139" s="63" t="s">
        <v>23</v>
      </c>
      <c r="G139" s="77">
        <v>94135</v>
      </c>
      <c r="H139" s="64"/>
      <c r="I139" s="41">
        <f t="shared" si="1"/>
        <v>13144287.293500034</v>
      </c>
    </row>
    <row r="140" spans="3:10" s="25" customFormat="1" ht="30" thickTop="1" thickBot="1" x14ac:dyDescent="0.25">
      <c r="C140" s="109"/>
      <c r="D140" s="61">
        <v>44895</v>
      </c>
      <c r="E140" s="65">
        <v>7950</v>
      </c>
      <c r="F140" s="63" t="s">
        <v>16</v>
      </c>
      <c r="G140" s="77"/>
      <c r="H140" s="64">
        <v>6969.14</v>
      </c>
      <c r="I140" s="41">
        <f t="shared" si="1"/>
        <v>13137318.153500034</v>
      </c>
    </row>
    <row r="141" spans="3:10" s="25" customFormat="1" ht="18" thickTop="1" thickBot="1" x14ac:dyDescent="0.25">
      <c r="C141" s="109"/>
      <c r="D141" s="61">
        <v>44895</v>
      </c>
      <c r="E141" s="65">
        <v>7950</v>
      </c>
      <c r="F141" s="63" t="s">
        <v>163</v>
      </c>
      <c r="G141" s="77"/>
      <c r="H141" s="64">
        <v>132413.6</v>
      </c>
      <c r="I141" s="41">
        <f t="shared" si="1"/>
        <v>13004904.553500034</v>
      </c>
    </row>
    <row r="142" spans="3:10" s="25" customFormat="1" ht="30" thickTop="1" thickBot="1" x14ac:dyDescent="0.25">
      <c r="C142" s="109"/>
      <c r="D142" s="61">
        <v>44895</v>
      </c>
      <c r="E142" s="65">
        <v>7951</v>
      </c>
      <c r="F142" s="63" t="s">
        <v>16</v>
      </c>
      <c r="G142" s="77"/>
      <c r="H142" s="64">
        <v>4080</v>
      </c>
      <c r="I142" s="41">
        <f t="shared" si="1"/>
        <v>13000824.553500034</v>
      </c>
    </row>
    <row r="143" spans="3:10" s="25" customFormat="1" ht="18" thickTop="1" thickBot="1" x14ac:dyDescent="0.25">
      <c r="C143" s="109"/>
      <c r="D143" s="61">
        <v>44895</v>
      </c>
      <c r="E143" s="65">
        <v>7951</v>
      </c>
      <c r="F143" s="63" t="s">
        <v>164</v>
      </c>
      <c r="G143" s="77"/>
      <c r="H143" s="64">
        <v>77520</v>
      </c>
      <c r="I143" s="41">
        <f t="shared" si="1"/>
        <v>12923304.553500034</v>
      </c>
    </row>
    <row r="144" spans="3:10" s="25" customFormat="1" ht="30" thickTop="1" thickBot="1" x14ac:dyDescent="0.25">
      <c r="C144" s="109"/>
      <c r="D144" s="61">
        <v>44895</v>
      </c>
      <c r="E144" s="65">
        <v>7952</v>
      </c>
      <c r="F144" s="63" t="s">
        <v>16</v>
      </c>
      <c r="G144" s="77"/>
      <c r="H144" s="64">
        <v>3627</v>
      </c>
      <c r="I144" s="41">
        <f t="shared" si="1"/>
        <v>12919677.553500034</v>
      </c>
    </row>
    <row r="145" spans="3:10" s="25" customFormat="1" ht="18" thickTop="1" thickBot="1" x14ac:dyDescent="0.25">
      <c r="C145" s="109"/>
      <c r="D145" s="61">
        <v>44895</v>
      </c>
      <c r="E145" s="65">
        <v>7952</v>
      </c>
      <c r="F145" s="63" t="s">
        <v>122</v>
      </c>
      <c r="G145" s="77"/>
      <c r="H145" s="64">
        <v>68913</v>
      </c>
      <c r="I145" s="41">
        <f t="shared" si="1"/>
        <v>12850764.553500034</v>
      </c>
    </row>
    <row r="146" spans="3:10" s="25" customFormat="1" ht="30" thickTop="1" thickBot="1" x14ac:dyDescent="0.25">
      <c r="C146" s="109"/>
      <c r="D146" s="61">
        <v>44895</v>
      </c>
      <c r="E146" s="65">
        <v>7953</v>
      </c>
      <c r="F146" s="63" t="s">
        <v>16</v>
      </c>
      <c r="G146" s="77"/>
      <c r="H146" s="64">
        <v>2000</v>
      </c>
      <c r="I146" s="41">
        <f t="shared" ref="I146:I163" si="2">I145+G146-H146</f>
        <v>12848764.553500034</v>
      </c>
    </row>
    <row r="147" spans="3:10" s="25" customFormat="1" ht="30" thickTop="1" thickBot="1" x14ac:dyDescent="0.25">
      <c r="C147" s="109"/>
      <c r="D147" s="61">
        <v>44895</v>
      </c>
      <c r="E147" s="65">
        <v>7953</v>
      </c>
      <c r="F147" s="63" t="s">
        <v>124</v>
      </c>
      <c r="G147" s="77"/>
      <c r="H147" s="64">
        <v>45200</v>
      </c>
      <c r="I147" s="41">
        <f t="shared" si="2"/>
        <v>12803564.553500034</v>
      </c>
    </row>
    <row r="148" spans="3:10" s="25" customFormat="1" ht="30" thickTop="1" thickBot="1" x14ac:dyDescent="0.25">
      <c r="C148" s="109"/>
      <c r="D148" s="61">
        <v>44895</v>
      </c>
      <c r="E148" s="65">
        <v>7954</v>
      </c>
      <c r="F148" s="63" t="s">
        <v>16</v>
      </c>
      <c r="G148" s="77"/>
      <c r="H148" s="64">
        <v>53954</v>
      </c>
      <c r="I148" s="41">
        <f t="shared" si="2"/>
        <v>12749610.553500034</v>
      </c>
    </row>
    <row r="149" spans="3:10" s="25" customFormat="1" ht="18" thickTop="1" thickBot="1" x14ac:dyDescent="0.25">
      <c r="C149" s="109"/>
      <c r="D149" s="61">
        <v>44895</v>
      </c>
      <c r="E149" s="65">
        <v>7954</v>
      </c>
      <c r="F149" s="63" t="s">
        <v>165</v>
      </c>
      <c r="G149" s="77"/>
      <c r="H149" s="64">
        <v>1025126</v>
      </c>
      <c r="I149" s="41">
        <f t="shared" si="2"/>
        <v>11724484.553500034</v>
      </c>
    </row>
    <row r="150" spans="3:10" s="25" customFormat="1" ht="30" thickTop="1" thickBot="1" x14ac:dyDescent="0.25">
      <c r="C150" s="109"/>
      <c r="D150" s="61">
        <v>44895</v>
      </c>
      <c r="E150" s="65">
        <v>7955</v>
      </c>
      <c r="F150" s="63" t="s">
        <v>16</v>
      </c>
      <c r="G150" s="77"/>
      <c r="H150" s="64">
        <v>4634.79</v>
      </c>
      <c r="I150" s="41">
        <f t="shared" si="2"/>
        <v>11719849.763500035</v>
      </c>
    </row>
    <row r="151" spans="3:10" s="25" customFormat="1" ht="18" thickTop="1" thickBot="1" x14ac:dyDescent="0.25">
      <c r="C151" s="109"/>
      <c r="D151" s="61">
        <v>44895</v>
      </c>
      <c r="E151" s="65">
        <v>7955</v>
      </c>
      <c r="F151" s="63" t="s">
        <v>165</v>
      </c>
      <c r="G151" s="77"/>
      <c r="H151" s="64">
        <v>88061.01</v>
      </c>
      <c r="I151" s="41">
        <f t="shared" si="2"/>
        <v>11631788.753500035</v>
      </c>
    </row>
    <row r="152" spans="3:10" s="25" customFormat="1" ht="30" thickTop="1" thickBot="1" x14ac:dyDescent="0.25">
      <c r="C152" s="109"/>
      <c r="D152" s="61">
        <v>44895</v>
      </c>
      <c r="E152" s="65">
        <v>7956</v>
      </c>
      <c r="F152" s="63" t="s">
        <v>16</v>
      </c>
      <c r="G152" s="77"/>
      <c r="H152" s="64">
        <v>33002.199999999997</v>
      </c>
      <c r="I152" s="41">
        <f t="shared" si="2"/>
        <v>11598786.553500036</v>
      </c>
    </row>
    <row r="153" spans="3:10" s="25" customFormat="1" ht="18" thickTop="1" thickBot="1" x14ac:dyDescent="0.25">
      <c r="C153" s="109"/>
      <c r="D153" s="61">
        <v>44895</v>
      </c>
      <c r="E153" s="65">
        <v>7956</v>
      </c>
      <c r="F153" s="63" t="s">
        <v>78</v>
      </c>
      <c r="G153" s="77"/>
      <c r="H153" s="64">
        <v>745849.72</v>
      </c>
      <c r="I153" s="41">
        <f t="shared" si="2"/>
        <v>10852936.833500035</v>
      </c>
    </row>
    <row r="154" spans="3:10" s="25" customFormat="1" ht="30" thickTop="1" thickBot="1" x14ac:dyDescent="0.25">
      <c r="C154" s="109"/>
      <c r="D154" s="61">
        <v>44895</v>
      </c>
      <c r="E154" s="65">
        <v>7957</v>
      </c>
      <c r="F154" s="63" t="s">
        <v>16</v>
      </c>
      <c r="G154" s="77"/>
      <c r="H154" s="64">
        <v>216360.3</v>
      </c>
      <c r="I154" s="41">
        <f t="shared" si="2"/>
        <v>10636576.533500034</v>
      </c>
      <c r="J154" s="118"/>
    </row>
    <row r="155" spans="3:10" s="25" customFormat="1" ht="18" thickTop="1" thickBot="1" x14ac:dyDescent="0.25">
      <c r="C155" s="109"/>
      <c r="D155" s="61">
        <v>44895</v>
      </c>
      <c r="E155" s="65">
        <v>7957</v>
      </c>
      <c r="F155" s="63" t="s">
        <v>58</v>
      </c>
      <c r="G155" s="77"/>
      <c r="H155" s="64">
        <v>4110845.7</v>
      </c>
      <c r="I155" s="41">
        <f t="shared" si="2"/>
        <v>6525730.8335000342</v>
      </c>
    </row>
    <row r="156" spans="3:10" s="25" customFormat="1" ht="30" thickTop="1" thickBot="1" x14ac:dyDescent="0.25">
      <c r="C156" s="109"/>
      <c r="D156" s="61">
        <v>44895</v>
      </c>
      <c r="E156" s="65"/>
      <c r="F156" s="63" t="s">
        <v>23</v>
      </c>
      <c r="G156" s="77">
        <v>4532215.0199999996</v>
      </c>
      <c r="H156" s="64"/>
      <c r="I156" s="41">
        <f t="shared" si="2"/>
        <v>11057945.853500035</v>
      </c>
    </row>
    <row r="157" spans="3:10" s="25" customFormat="1" ht="30" thickTop="1" thickBot="1" x14ac:dyDescent="0.25">
      <c r="C157" s="109"/>
      <c r="D157" s="61">
        <v>44895</v>
      </c>
      <c r="E157" s="65">
        <v>7958</v>
      </c>
      <c r="F157" s="63" t="s">
        <v>16</v>
      </c>
      <c r="G157" s="77"/>
      <c r="H157" s="64">
        <v>13000</v>
      </c>
      <c r="I157" s="41">
        <f t="shared" si="2"/>
        <v>11044945.853500035</v>
      </c>
    </row>
    <row r="158" spans="3:10" s="25" customFormat="1" ht="30" thickTop="1" thickBot="1" x14ac:dyDescent="0.25">
      <c r="C158" s="109"/>
      <c r="D158" s="61">
        <v>44895</v>
      </c>
      <c r="E158" s="65">
        <v>7958</v>
      </c>
      <c r="F158" s="63" t="s">
        <v>112</v>
      </c>
      <c r="G158" s="77"/>
      <c r="H158" s="64">
        <v>247000</v>
      </c>
      <c r="I158" s="41">
        <f t="shared" si="2"/>
        <v>10797945.853500035</v>
      </c>
    </row>
    <row r="159" spans="3:10" s="25" customFormat="1" ht="18" hidden="1" thickTop="1" thickBot="1" x14ac:dyDescent="0.25">
      <c r="C159" s="109"/>
      <c r="D159" s="138"/>
      <c r="E159" s="65"/>
      <c r="F159" s="63"/>
      <c r="G159" s="77"/>
      <c r="H159" s="64"/>
      <c r="I159" s="41">
        <f t="shared" si="2"/>
        <v>10797945.853500035</v>
      </c>
    </row>
    <row r="160" spans="3:10" s="25" customFormat="1" ht="18" hidden="1" thickTop="1" thickBot="1" x14ac:dyDescent="0.25">
      <c r="C160" s="109"/>
      <c r="D160" s="61"/>
      <c r="E160" s="65"/>
      <c r="F160" s="63"/>
      <c r="G160" s="77"/>
      <c r="H160" s="64"/>
      <c r="I160" s="41">
        <f t="shared" si="2"/>
        <v>10797945.853500035</v>
      </c>
    </row>
    <row r="161" spans="3:9" s="25" customFormat="1" ht="18" hidden="1" thickTop="1" thickBot="1" x14ac:dyDescent="0.25">
      <c r="C161" s="109"/>
      <c r="D161" s="61"/>
      <c r="E161" s="65"/>
      <c r="F161" s="63"/>
      <c r="G161" s="77"/>
      <c r="H161" s="64"/>
      <c r="I161" s="41">
        <f t="shared" si="2"/>
        <v>10797945.853500035</v>
      </c>
    </row>
    <row r="162" spans="3:9" s="25" customFormat="1" ht="18" hidden="1" thickTop="1" thickBot="1" x14ac:dyDescent="0.25">
      <c r="C162" s="109"/>
      <c r="D162" s="61"/>
      <c r="E162" s="65"/>
      <c r="F162" s="63"/>
      <c r="G162" s="77"/>
      <c r="H162" s="64"/>
      <c r="I162" s="41">
        <f t="shared" si="2"/>
        <v>10797945.853500035</v>
      </c>
    </row>
    <row r="163" spans="3:9" s="25" customFormat="1" ht="18" hidden="1" thickTop="1" thickBot="1" x14ac:dyDescent="0.25">
      <c r="C163" s="109"/>
      <c r="D163" s="61"/>
      <c r="E163" s="65"/>
      <c r="F163" s="63"/>
      <c r="G163" s="77"/>
      <c r="H163" s="64"/>
      <c r="I163" s="41">
        <f t="shared" si="2"/>
        <v>10797945.853500035</v>
      </c>
    </row>
    <row r="164" spans="3:9" s="25" customFormat="1" ht="18" hidden="1" thickTop="1" thickBot="1" x14ac:dyDescent="0.25">
      <c r="C164" s="109"/>
      <c r="D164" s="61"/>
      <c r="E164" s="65"/>
      <c r="F164" s="63"/>
      <c r="G164" s="77"/>
      <c r="H164" s="64"/>
      <c r="I164" s="41">
        <f t="shared" ref="I164:I268" si="3">I163+G164-H164</f>
        <v>10797945.853500035</v>
      </c>
    </row>
    <row r="165" spans="3:9" s="25" customFormat="1" ht="18" hidden="1" thickTop="1" thickBot="1" x14ac:dyDescent="0.25">
      <c r="C165" s="109"/>
      <c r="D165" s="61"/>
      <c r="E165" s="65"/>
      <c r="F165" s="63"/>
      <c r="G165" s="77"/>
      <c r="H165" s="64"/>
      <c r="I165" s="41">
        <f t="shared" si="3"/>
        <v>10797945.853500035</v>
      </c>
    </row>
    <row r="166" spans="3:9" s="25" customFormat="1" ht="18" hidden="1" thickTop="1" thickBot="1" x14ac:dyDescent="0.25">
      <c r="C166" s="109"/>
      <c r="D166" s="61"/>
      <c r="E166" s="65"/>
      <c r="F166" s="63"/>
      <c r="G166" s="77"/>
      <c r="H166" s="64"/>
      <c r="I166" s="41">
        <f t="shared" si="3"/>
        <v>10797945.853500035</v>
      </c>
    </row>
    <row r="167" spans="3:9" s="25" customFormat="1" ht="18" hidden="1" thickTop="1" thickBot="1" x14ac:dyDescent="0.25">
      <c r="C167" s="109"/>
      <c r="D167" s="61"/>
      <c r="E167" s="65"/>
      <c r="F167" s="63"/>
      <c r="G167" s="77"/>
      <c r="H167" s="64"/>
      <c r="I167" s="41">
        <f t="shared" si="3"/>
        <v>10797945.853500035</v>
      </c>
    </row>
    <row r="168" spans="3:9" s="25" customFormat="1" ht="18" hidden="1" thickTop="1" thickBot="1" x14ac:dyDescent="0.25">
      <c r="C168" s="109"/>
      <c r="D168" s="61"/>
      <c r="E168" s="65"/>
      <c r="F168" s="63"/>
      <c r="G168" s="77"/>
      <c r="H168" s="64"/>
      <c r="I168" s="41">
        <f t="shared" si="3"/>
        <v>10797945.853500035</v>
      </c>
    </row>
    <row r="169" spans="3:9" s="25" customFormat="1" ht="18" hidden="1" thickTop="1" thickBot="1" x14ac:dyDescent="0.25">
      <c r="C169" s="109"/>
      <c r="D169" s="61"/>
      <c r="E169" s="65"/>
      <c r="F169" s="63"/>
      <c r="G169" s="77"/>
      <c r="H169" s="64"/>
      <c r="I169" s="41">
        <f t="shared" si="3"/>
        <v>10797945.853500035</v>
      </c>
    </row>
    <row r="170" spans="3:9" s="25" customFormat="1" ht="18" hidden="1" thickTop="1" thickBot="1" x14ac:dyDescent="0.25">
      <c r="C170" s="109"/>
      <c r="D170" s="61"/>
      <c r="E170" s="65"/>
      <c r="F170" s="63"/>
      <c r="G170" s="77"/>
      <c r="H170" s="64"/>
      <c r="I170" s="41">
        <f t="shared" si="3"/>
        <v>10797945.853500035</v>
      </c>
    </row>
    <row r="171" spans="3:9" s="25" customFormat="1" ht="18" hidden="1" thickTop="1" thickBot="1" x14ac:dyDescent="0.25">
      <c r="C171" s="109"/>
      <c r="D171" s="61"/>
      <c r="E171" s="65"/>
      <c r="F171" s="63"/>
      <c r="G171" s="77"/>
      <c r="H171" s="64"/>
      <c r="I171" s="41">
        <f t="shared" si="3"/>
        <v>10797945.853500035</v>
      </c>
    </row>
    <row r="172" spans="3:9" s="25" customFormat="1" ht="18" hidden="1" thickTop="1" thickBot="1" x14ac:dyDescent="0.25">
      <c r="C172" s="109"/>
      <c r="D172" s="61"/>
      <c r="E172" s="65"/>
      <c r="F172" s="63"/>
      <c r="G172" s="77"/>
      <c r="H172" s="64"/>
      <c r="I172" s="41">
        <f t="shared" si="3"/>
        <v>10797945.853500035</v>
      </c>
    </row>
    <row r="173" spans="3:9" s="25" customFormat="1" ht="18" hidden="1" thickTop="1" thickBot="1" x14ac:dyDescent="0.25">
      <c r="C173" s="109"/>
      <c r="D173" s="61"/>
      <c r="E173" s="65"/>
      <c r="F173" s="63"/>
      <c r="G173" s="77"/>
      <c r="H173" s="64"/>
      <c r="I173" s="41">
        <f t="shared" si="3"/>
        <v>10797945.853500035</v>
      </c>
    </row>
    <row r="174" spans="3:9" s="25" customFormat="1" ht="18" hidden="1" thickTop="1" thickBot="1" x14ac:dyDescent="0.25">
      <c r="C174" s="109"/>
      <c r="D174" s="61"/>
      <c r="E174" s="65"/>
      <c r="F174" s="63"/>
      <c r="G174" s="77"/>
      <c r="H174" s="64"/>
      <c r="I174" s="41">
        <f t="shared" si="3"/>
        <v>10797945.853500035</v>
      </c>
    </row>
    <row r="175" spans="3:9" s="25" customFormat="1" ht="18" hidden="1" thickTop="1" thickBot="1" x14ac:dyDescent="0.25">
      <c r="C175" s="109"/>
      <c r="D175" s="61"/>
      <c r="E175" s="65"/>
      <c r="F175" s="63"/>
      <c r="G175" s="77"/>
      <c r="H175" s="64"/>
      <c r="I175" s="41">
        <f t="shared" si="3"/>
        <v>10797945.853500035</v>
      </c>
    </row>
    <row r="176" spans="3:9" s="25" customFormat="1" ht="18" hidden="1" thickTop="1" thickBot="1" x14ac:dyDescent="0.25">
      <c r="C176" s="109"/>
      <c r="D176" s="61"/>
      <c r="E176" s="65"/>
      <c r="F176" s="63"/>
      <c r="G176" s="77"/>
      <c r="H176" s="64"/>
      <c r="I176" s="41">
        <f t="shared" si="3"/>
        <v>10797945.853500035</v>
      </c>
    </row>
    <row r="177" spans="3:9" s="25" customFormat="1" ht="18" hidden="1" thickTop="1" thickBot="1" x14ac:dyDescent="0.25">
      <c r="C177" s="109"/>
      <c r="D177" s="61"/>
      <c r="E177" s="65"/>
      <c r="F177" s="63"/>
      <c r="G177" s="77"/>
      <c r="H177" s="64"/>
      <c r="I177" s="41">
        <f t="shared" si="3"/>
        <v>10797945.853500035</v>
      </c>
    </row>
    <row r="178" spans="3:9" s="25" customFormat="1" ht="18" hidden="1" thickTop="1" thickBot="1" x14ac:dyDescent="0.25">
      <c r="C178" s="109"/>
      <c r="D178" s="61"/>
      <c r="E178" s="65"/>
      <c r="F178" s="63"/>
      <c r="G178" s="77"/>
      <c r="H178" s="64"/>
      <c r="I178" s="41">
        <f t="shared" si="3"/>
        <v>10797945.853500035</v>
      </c>
    </row>
    <row r="179" spans="3:9" s="25" customFormat="1" ht="18" hidden="1" thickTop="1" thickBot="1" x14ac:dyDescent="0.25">
      <c r="C179" s="109"/>
      <c r="D179" s="61"/>
      <c r="E179" s="65"/>
      <c r="F179" s="63"/>
      <c r="G179" s="77"/>
      <c r="H179" s="64"/>
      <c r="I179" s="41">
        <f t="shared" si="3"/>
        <v>10797945.853500035</v>
      </c>
    </row>
    <row r="180" spans="3:9" s="25" customFormat="1" ht="18" hidden="1" thickTop="1" thickBot="1" x14ac:dyDescent="0.25">
      <c r="C180" s="109"/>
      <c r="D180" s="61"/>
      <c r="E180" s="65"/>
      <c r="F180" s="63"/>
      <c r="G180" s="77"/>
      <c r="H180" s="64"/>
      <c r="I180" s="41">
        <f t="shared" si="3"/>
        <v>10797945.853500035</v>
      </c>
    </row>
    <row r="181" spans="3:9" s="25" customFormat="1" ht="18" hidden="1" thickTop="1" thickBot="1" x14ac:dyDescent="0.25">
      <c r="C181" s="109"/>
      <c r="D181" s="61"/>
      <c r="E181" s="65"/>
      <c r="F181" s="63"/>
      <c r="G181" s="77"/>
      <c r="H181" s="64"/>
      <c r="I181" s="41">
        <f t="shared" si="3"/>
        <v>10797945.853500035</v>
      </c>
    </row>
    <row r="182" spans="3:9" s="25" customFormat="1" ht="18" hidden="1" thickTop="1" thickBot="1" x14ac:dyDescent="0.25">
      <c r="C182" s="109"/>
      <c r="D182" s="61"/>
      <c r="E182" s="65"/>
      <c r="F182" s="63"/>
      <c r="G182" s="77"/>
      <c r="H182" s="64"/>
      <c r="I182" s="41">
        <f t="shared" si="3"/>
        <v>10797945.853500035</v>
      </c>
    </row>
    <row r="183" spans="3:9" s="25" customFormat="1" ht="18" hidden="1" thickTop="1" thickBot="1" x14ac:dyDescent="0.25">
      <c r="C183" s="109"/>
      <c r="D183" s="61"/>
      <c r="E183" s="65"/>
      <c r="F183" s="63"/>
      <c r="G183" s="77"/>
      <c r="H183" s="64"/>
      <c r="I183" s="41">
        <f t="shared" si="3"/>
        <v>10797945.853500035</v>
      </c>
    </row>
    <row r="184" spans="3:9" s="25" customFormat="1" ht="18" hidden="1" thickTop="1" thickBot="1" x14ac:dyDescent="0.25">
      <c r="C184" s="109"/>
      <c r="D184" s="61"/>
      <c r="E184" s="65"/>
      <c r="F184" s="63"/>
      <c r="G184" s="77"/>
      <c r="H184" s="64"/>
      <c r="I184" s="41">
        <f t="shared" si="3"/>
        <v>10797945.853500035</v>
      </c>
    </row>
    <row r="185" spans="3:9" s="25" customFormat="1" ht="18" hidden="1" thickTop="1" thickBot="1" x14ac:dyDescent="0.25">
      <c r="C185" s="109"/>
      <c r="D185" s="61"/>
      <c r="E185" s="65"/>
      <c r="F185" s="63"/>
      <c r="G185" s="77"/>
      <c r="H185" s="64"/>
      <c r="I185" s="41">
        <f t="shared" si="3"/>
        <v>10797945.853500035</v>
      </c>
    </row>
    <row r="186" spans="3:9" s="25" customFormat="1" ht="18" hidden="1" thickTop="1" thickBot="1" x14ac:dyDescent="0.25">
      <c r="C186" s="109"/>
      <c r="D186" s="61"/>
      <c r="E186" s="65"/>
      <c r="F186" s="63"/>
      <c r="G186" s="77"/>
      <c r="H186" s="64"/>
      <c r="I186" s="41">
        <f t="shared" si="3"/>
        <v>10797945.853500035</v>
      </c>
    </row>
    <row r="187" spans="3:9" s="25" customFormat="1" ht="18" hidden="1" thickTop="1" thickBot="1" x14ac:dyDescent="0.25">
      <c r="C187" s="109"/>
      <c r="D187" s="61"/>
      <c r="E187" s="65"/>
      <c r="F187" s="63"/>
      <c r="G187" s="77"/>
      <c r="H187" s="64"/>
      <c r="I187" s="41">
        <f t="shared" si="3"/>
        <v>10797945.853500035</v>
      </c>
    </row>
    <row r="188" spans="3:9" s="25" customFormat="1" ht="18" hidden="1" thickTop="1" thickBot="1" x14ac:dyDescent="0.25">
      <c r="C188" s="109"/>
      <c r="D188" s="61"/>
      <c r="E188" s="65"/>
      <c r="F188" s="63"/>
      <c r="G188" s="77"/>
      <c r="H188" s="64"/>
      <c r="I188" s="41">
        <f t="shared" si="3"/>
        <v>10797945.853500035</v>
      </c>
    </row>
    <row r="189" spans="3:9" s="25" customFormat="1" ht="18" hidden="1" thickTop="1" thickBot="1" x14ac:dyDescent="0.25">
      <c r="C189" s="109"/>
      <c r="D189" s="61"/>
      <c r="E189" s="65"/>
      <c r="F189" s="63"/>
      <c r="G189" s="77"/>
      <c r="H189" s="64"/>
      <c r="I189" s="41">
        <f t="shared" si="3"/>
        <v>10797945.853500035</v>
      </c>
    </row>
    <row r="190" spans="3:9" s="25" customFormat="1" ht="18" hidden="1" thickTop="1" thickBot="1" x14ac:dyDescent="0.25">
      <c r="C190" s="109"/>
      <c r="D190" s="61"/>
      <c r="E190" s="65"/>
      <c r="F190" s="63"/>
      <c r="G190" s="77"/>
      <c r="H190" s="64"/>
      <c r="I190" s="41">
        <f t="shared" si="3"/>
        <v>10797945.853500035</v>
      </c>
    </row>
    <row r="191" spans="3:9" s="25" customFormat="1" ht="18" hidden="1" thickTop="1" thickBot="1" x14ac:dyDescent="0.25">
      <c r="C191" s="109"/>
      <c r="D191" s="61"/>
      <c r="E191" s="65"/>
      <c r="F191" s="63"/>
      <c r="G191" s="77"/>
      <c r="H191" s="64"/>
      <c r="I191" s="41">
        <f t="shared" si="3"/>
        <v>10797945.853500035</v>
      </c>
    </row>
    <row r="192" spans="3:9" s="25" customFormat="1" ht="18" hidden="1" thickTop="1" thickBot="1" x14ac:dyDescent="0.25">
      <c r="C192" s="109"/>
      <c r="D192" s="61"/>
      <c r="E192" s="65"/>
      <c r="F192" s="63"/>
      <c r="G192" s="77"/>
      <c r="H192" s="64"/>
      <c r="I192" s="41">
        <f t="shared" si="3"/>
        <v>10797945.853500035</v>
      </c>
    </row>
    <row r="193" spans="3:9" s="25" customFormat="1" ht="18" hidden="1" thickTop="1" thickBot="1" x14ac:dyDescent="0.25">
      <c r="C193" s="109"/>
      <c r="D193" s="61"/>
      <c r="E193" s="65"/>
      <c r="F193" s="63"/>
      <c r="G193" s="77"/>
      <c r="H193" s="64"/>
      <c r="I193" s="41">
        <f t="shared" si="3"/>
        <v>10797945.853500035</v>
      </c>
    </row>
    <row r="194" spans="3:9" s="25" customFormat="1" ht="18" hidden="1" thickTop="1" thickBot="1" x14ac:dyDescent="0.25">
      <c r="C194" s="109"/>
      <c r="D194" s="61"/>
      <c r="E194" s="65"/>
      <c r="F194" s="63"/>
      <c r="G194" s="77"/>
      <c r="H194" s="64"/>
      <c r="I194" s="41">
        <f t="shared" si="3"/>
        <v>10797945.853500035</v>
      </c>
    </row>
    <row r="195" spans="3:9" s="25" customFormat="1" ht="18" hidden="1" thickTop="1" thickBot="1" x14ac:dyDescent="0.25">
      <c r="C195" s="109"/>
      <c r="D195" s="61"/>
      <c r="E195" s="65"/>
      <c r="F195" s="63"/>
      <c r="G195" s="77"/>
      <c r="H195" s="64"/>
      <c r="I195" s="41">
        <f t="shared" si="3"/>
        <v>10797945.853500035</v>
      </c>
    </row>
    <row r="196" spans="3:9" s="25" customFormat="1" ht="18" hidden="1" thickTop="1" thickBot="1" x14ac:dyDescent="0.25">
      <c r="C196" s="109"/>
      <c r="D196" s="61"/>
      <c r="E196" s="65"/>
      <c r="F196" s="63"/>
      <c r="G196" s="77"/>
      <c r="H196" s="64"/>
      <c r="I196" s="41">
        <f t="shared" si="3"/>
        <v>10797945.853500035</v>
      </c>
    </row>
    <row r="197" spans="3:9" s="25" customFormat="1" ht="18" hidden="1" thickTop="1" thickBot="1" x14ac:dyDescent="0.25">
      <c r="C197" s="109"/>
      <c r="D197" s="61"/>
      <c r="E197" s="65"/>
      <c r="F197" s="63"/>
      <c r="G197" s="77"/>
      <c r="H197" s="64"/>
      <c r="I197" s="41">
        <f t="shared" si="3"/>
        <v>10797945.853500035</v>
      </c>
    </row>
    <row r="198" spans="3:9" s="25" customFormat="1" ht="18" hidden="1" thickTop="1" thickBot="1" x14ac:dyDescent="0.25">
      <c r="C198" s="109"/>
      <c r="D198" s="61"/>
      <c r="E198" s="65"/>
      <c r="F198" s="63"/>
      <c r="G198" s="77"/>
      <c r="H198" s="64"/>
      <c r="I198" s="41">
        <f t="shared" si="3"/>
        <v>10797945.853500035</v>
      </c>
    </row>
    <row r="199" spans="3:9" s="25" customFormat="1" ht="18" hidden="1" thickTop="1" thickBot="1" x14ac:dyDescent="0.25">
      <c r="C199" s="109"/>
      <c r="D199" s="61"/>
      <c r="E199" s="65"/>
      <c r="F199" s="63"/>
      <c r="G199" s="77"/>
      <c r="H199" s="64"/>
      <c r="I199" s="41">
        <f t="shared" si="3"/>
        <v>10797945.853500035</v>
      </c>
    </row>
    <row r="200" spans="3:9" s="25" customFormat="1" ht="18" hidden="1" thickTop="1" thickBot="1" x14ac:dyDescent="0.25">
      <c r="C200" s="109"/>
      <c r="D200" s="61"/>
      <c r="E200" s="65"/>
      <c r="F200" s="63"/>
      <c r="G200" s="77"/>
      <c r="H200" s="64"/>
      <c r="I200" s="41">
        <f t="shared" si="3"/>
        <v>10797945.853500035</v>
      </c>
    </row>
    <row r="201" spans="3:9" s="25" customFormat="1" ht="18" hidden="1" thickTop="1" thickBot="1" x14ac:dyDescent="0.25">
      <c r="C201" s="109"/>
      <c r="D201" s="61"/>
      <c r="E201" s="65"/>
      <c r="F201" s="63"/>
      <c r="G201" s="77"/>
      <c r="H201" s="64"/>
      <c r="I201" s="41">
        <f t="shared" si="3"/>
        <v>10797945.853500035</v>
      </c>
    </row>
    <row r="202" spans="3:9" s="25" customFormat="1" ht="18" hidden="1" thickTop="1" thickBot="1" x14ac:dyDescent="0.25">
      <c r="C202" s="109"/>
      <c r="D202" s="61"/>
      <c r="E202" s="65"/>
      <c r="F202" s="63"/>
      <c r="G202" s="77"/>
      <c r="H202" s="64"/>
      <c r="I202" s="41">
        <f t="shared" si="3"/>
        <v>10797945.853500035</v>
      </c>
    </row>
    <row r="203" spans="3:9" s="25" customFormat="1" ht="18" hidden="1" thickTop="1" thickBot="1" x14ac:dyDescent="0.25">
      <c r="C203" s="109"/>
      <c r="D203" s="61"/>
      <c r="E203" s="65"/>
      <c r="F203" s="63"/>
      <c r="G203" s="77"/>
      <c r="H203" s="64"/>
      <c r="I203" s="41">
        <f t="shared" si="3"/>
        <v>10797945.853500035</v>
      </c>
    </row>
    <row r="204" spans="3:9" s="25" customFormat="1" ht="18" hidden="1" thickTop="1" thickBot="1" x14ac:dyDescent="0.25">
      <c r="C204" s="109"/>
      <c r="D204" s="61"/>
      <c r="E204" s="65"/>
      <c r="F204" s="63"/>
      <c r="G204" s="77"/>
      <c r="H204" s="64"/>
      <c r="I204" s="41">
        <f t="shared" si="3"/>
        <v>10797945.853500035</v>
      </c>
    </row>
    <row r="205" spans="3:9" s="25" customFormat="1" ht="18" hidden="1" thickTop="1" thickBot="1" x14ac:dyDescent="0.25">
      <c r="C205" s="109"/>
      <c r="D205" s="61"/>
      <c r="E205" s="65"/>
      <c r="F205" s="63"/>
      <c r="G205" s="77"/>
      <c r="H205" s="64"/>
      <c r="I205" s="41">
        <f t="shared" si="3"/>
        <v>10797945.853500035</v>
      </c>
    </row>
    <row r="206" spans="3:9" s="25" customFormat="1" ht="18" hidden="1" thickTop="1" thickBot="1" x14ac:dyDescent="0.25">
      <c r="C206" s="109"/>
      <c r="D206" s="61"/>
      <c r="E206" s="65"/>
      <c r="F206" s="63"/>
      <c r="G206" s="77"/>
      <c r="H206" s="64"/>
      <c r="I206" s="41">
        <f t="shared" si="3"/>
        <v>10797945.853500035</v>
      </c>
    </row>
    <row r="207" spans="3:9" s="25" customFormat="1" ht="18" hidden="1" thickTop="1" thickBot="1" x14ac:dyDescent="0.25">
      <c r="C207" s="109"/>
      <c r="D207" s="61"/>
      <c r="E207" s="65"/>
      <c r="F207" s="63"/>
      <c r="G207" s="77"/>
      <c r="H207" s="64"/>
      <c r="I207" s="41">
        <f t="shared" si="3"/>
        <v>10797945.853500035</v>
      </c>
    </row>
    <row r="208" spans="3:9" s="25" customFormat="1" ht="18" hidden="1" thickTop="1" thickBot="1" x14ac:dyDescent="0.25">
      <c r="C208" s="109"/>
      <c r="D208" s="61"/>
      <c r="E208" s="65"/>
      <c r="F208" s="63"/>
      <c r="G208" s="77"/>
      <c r="H208" s="64"/>
      <c r="I208" s="41">
        <f t="shared" si="3"/>
        <v>10797945.853500035</v>
      </c>
    </row>
    <row r="209" spans="3:9" s="25" customFormat="1" ht="18" hidden="1" thickTop="1" thickBot="1" x14ac:dyDescent="0.25">
      <c r="C209" s="109"/>
      <c r="D209" s="61"/>
      <c r="E209" s="65"/>
      <c r="F209" s="63"/>
      <c r="G209" s="77"/>
      <c r="H209" s="64"/>
      <c r="I209" s="41">
        <f t="shared" si="3"/>
        <v>10797945.853500035</v>
      </c>
    </row>
    <row r="210" spans="3:9" s="25" customFormat="1" ht="18" hidden="1" thickTop="1" thickBot="1" x14ac:dyDescent="0.25">
      <c r="C210" s="109"/>
      <c r="D210" s="61"/>
      <c r="E210" s="65"/>
      <c r="F210" s="63"/>
      <c r="G210" s="77"/>
      <c r="H210" s="64"/>
      <c r="I210" s="41">
        <f t="shared" si="3"/>
        <v>10797945.853500035</v>
      </c>
    </row>
    <row r="211" spans="3:9" s="25" customFormat="1" ht="18" hidden="1" thickTop="1" thickBot="1" x14ac:dyDescent="0.25">
      <c r="C211" s="109"/>
      <c r="D211" s="61"/>
      <c r="E211" s="65"/>
      <c r="F211" s="63"/>
      <c r="G211" s="77"/>
      <c r="H211" s="64"/>
      <c r="I211" s="41">
        <f t="shared" si="3"/>
        <v>10797945.853500035</v>
      </c>
    </row>
    <row r="212" spans="3:9" s="25" customFormat="1" ht="18" hidden="1" thickTop="1" thickBot="1" x14ac:dyDescent="0.25">
      <c r="C212" s="109"/>
      <c r="D212" s="61"/>
      <c r="E212" s="65"/>
      <c r="F212" s="63"/>
      <c r="G212" s="77"/>
      <c r="H212" s="64"/>
      <c r="I212" s="41">
        <f t="shared" si="3"/>
        <v>10797945.853500035</v>
      </c>
    </row>
    <row r="213" spans="3:9" s="25" customFormat="1" ht="18" hidden="1" thickTop="1" thickBot="1" x14ac:dyDescent="0.25">
      <c r="C213" s="109"/>
      <c r="D213" s="61"/>
      <c r="E213" s="65"/>
      <c r="F213" s="63"/>
      <c r="G213" s="77"/>
      <c r="H213" s="64"/>
      <c r="I213" s="41">
        <f t="shared" si="3"/>
        <v>10797945.853500035</v>
      </c>
    </row>
    <row r="214" spans="3:9" s="25" customFormat="1" ht="18" hidden="1" thickTop="1" thickBot="1" x14ac:dyDescent="0.25">
      <c r="C214" s="109"/>
      <c r="D214" s="61"/>
      <c r="E214" s="65"/>
      <c r="F214" s="63"/>
      <c r="G214" s="77"/>
      <c r="H214" s="64"/>
      <c r="I214" s="41">
        <f t="shared" si="3"/>
        <v>10797945.853500035</v>
      </c>
    </row>
    <row r="215" spans="3:9" s="25" customFormat="1" ht="18" hidden="1" thickTop="1" thickBot="1" x14ac:dyDescent="0.25">
      <c r="C215" s="109"/>
      <c r="D215" s="61"/>
      <c r="E215" s="65"/>
      <c r="F215" s="63"/>
      <c r="G215" s="77"/>
      <c r="H215" s="64"/>
      <c r="I215" s="41">
        <f t="shared" si="3"/>
        <v>10797945.853500035</v>
      </c>
    </row>
    <row r="216" spans="3:9" s="25" customFormat="1" ht="18" hidden="1" thickTop="1" thickBot="1" x14ac:dyDescent="0.25">
      <c r="C216" s="109"/>
      <c r="D216" s="61"/>
      <c r="E216" s="65"/>
      <c r="F216" s="63"/>
      <c r="G216" s="77"/>
      <c r="H216" s="64"/>
      <c r="I216" s="41">
        <f t="shared" si="3"/>
        <v>10797945.853500035</v>
      </c>
    </row>
    <row r="217" spans="3:9" s="25" customFormat="1" ht="18" hidden="1" thickTop="1" thickBot="1" x14ac:dyDescent="0.25">
      <c r="C217" s="109"/>
      <c r="D217" s="61"/>
      <c r="E217" s="65"/>
      <c r="F217" s="63"/>
      <c r="G217" s="77"/>
      <c r="H217" s="64"/>
      <c r="I217" s="41">
        <f t="shared" si="3"/>
        <v>10797945.853500035</v>
      </c>
    </row>
    <row r="218" spans="3:9" s="25" customFormat="1" ht="18" hidden="1" thickTop="1" thickBot="1" x14ac:dyDescent="0.25">
      <c r="C218" s="109"/>
      <c r="D218" s="61"/>
      <c r="E218" s="65"/>
      <c r="F218" s="63"/>
      <c r="G218" s="77"/>
      <c r="H218" s="64"/>
      <c r="I218" s="41">
        <f t="shared" si="3"/>
        <v>10797945.853500035</v>
      </c>
    </row>
    <row r="219" spans="3:9" s="25" customFormat="1" ht="18" hidden="1" thickTop="1" thickBot="1" x14ac:dyDescent="0.25">
      <c r="C219" s="109"/>
      <c r="D219" s="61"/>
      <c r="E219" s="65"/>
      <c r="F219" s="63"/>
      <c r="G219" s="77"/>
      <c r="H219" s="64"/>
      <c r="I219" s="41">
        <f t="shared" si="3"/>
        <v>10797945.853500035</v>
      </c>
    </row>
    <row r="220" spans="3:9" s="25" customFormat="1" ht="18" hidden="1" thickTop="1" thickBot="1" x14ac:dyDescent="0.25">
      <c r="C220" s="109"/>
      <c r="D220" s="61"/>
      <c r="E220" s="65"/>
      <c r="F220" s="63"/>
      <c r="G220" s="77"/>
      <c r="H220" s="64"/>
      <c r="I220" s="41">
        <f t="shared" si="3"/>
        <v>10797945.853500035</v>
      </c>
    </row>
    <row r="221" spans="3:9" s="25" customFormat="1" ht="18" hidden="1" thickTop="1" thickBot="1" x14ac:dyDescent="0.25">
      <c r="C221" s="109"/>
      <c r="D221" s="61"/>
      <c r="E221" s="65"/>
      <c r="F221" s="63"/>
      <c r="G221" s="77"/>
      <c r="H221" s="64"/>
      <c r="I221" s="41">
        <f t="shared" si="3"/>
        <v>10797945.853500035</v>
      </c>
    </row>
    <row r="222" spans="3:9" s="25" customFormat="1" ht="18" hidden="1" thickTop="1" thickBot="1" x14ac:dyDescent="0.25">
      <c r="C222" s="109"/>
      <c r="D222" s="61"/>
      <c r="E222" s="65"/>
      <c r="F222" s="63"/>
      <c r="G222" s="77"/>
      <c r="H222" s="64"/>
      <c r="I222" s="41">
        <f t="shared" si="3"/>
        <v>10797945.853500035</v>
      </c>
    </row>
    <row r="223" spans="3:9" s="25" customFormat="1" ht="18" hidden="1" thickTop="1" thickBot="1" x14ac:dyDescent="0.25">
      <c r="C223" s="109"/>
      <c r="D223" s="61"/>
      <c r="E223" s="65"/>
      <c r="F223" s="63"/>
      <c r="G223" s="77"/>
      <c r="H223" s="64"/>
      <c r="I223" s="41">
        <f t="shared" si="3"/>
        <v>10797945.853500035</v>
      </c>
    </row>
    <row r="224" spans="3:9" s="25" customFormat="1" ht="18" hidden="1" thickTop="1" thickBot="1" x14ac:dyDescent="0.25">
      <c r="C224" s="109"/>
      <c r="D224" s="61"/>
      <c r="E224" s="65"/>
      <c r="F224" s="63"/>
      <c r="G224" s="77"/>
      <c r="H224" s="64"/>
      <c r="I224" s="41">
        <f t="shared" si="3"/>
        <v>10797945.853500035</v>
      </c>
    </row>
    <row r="225" spans="3:9" s="25" customFormat="1" ht="18" hidden="1" thickTop="1" thickBot="1" x14ac:dyDescent="0.25">
      <c r="C225" s="109"/>
      <c r="D225" s="61"/>
      <c r="E225" s="65"/>
      <c r="F225" s="63"/>
      <c r="G225" s="77"/>
      <c r="H225" s="64"/>
      <c r="I225" s="41">
        <f t="shared" si="3"/>
        <v>10797945.853500035</v>
      </c>
    </row>
    <row r="226" spans="3:9" s="25" customFormat="1" ht="18" hidden="1" thickTop="1" thickBot="1" x14ac:dyDescent="0.25">
      <c r="C226" s="109"/>
      <c r="D226" s="61"/>
      <c r="E226" s="65"/>
      <c r="F226" s="63"/>
      <c r="G226" s="77"/>
      <c r="H226" s="64"/>
      <c r="I226" s="41">
        <f t="shared" si="3"/>
        <v>10797945.853500035</v>
      </c>
    </row>
    <row r="227" spans="3:9" s="25" customFormat="1" ht="18" hidden="1" thickTop="1" thickBot="1" x14ac:dyDescent="0.25">
      <c r="C227" s="109"/>
      <c r="D227" s="61"/>
      <c r="E227" s="65"/>
      <c r="F227" s="63"/>
      <c r="G227" s="77"/>
      <c r="H227" s="64"/>
      <c r="I227" s="41">
        <f t="shared" si="3"/>
        <v>10797945.853500035</v>
      </c>
    </row>
    <row r="228" spans="3:9" s="25" customFormat="1" ht="18" hidden="1" thickTop="1" thickBot="1" x14ac:dyDescent="0.25">
      <c r="C228" s="109"/>
      <c r="D228" s="61"/>
      <c r="E228" s="65"/>
      <c r="F228" s="63"/>
      <c r="G228" s="77"/>
      <c r="H228" s="64"/>
      <c r="I228" s="41">
        <f t="shared" si="3"/>
        <v>10797945.853500035</v>
      </c>
    </row>
    <row r="229" spans="3:9" s="25" customFormat="1" ht="18" hidden="1" thickTop="1" thickBot="1" x14ac:dyDescent="0.25">
      <c r="C229" s="109"/>
      <c r="D229" s="61"/>
      <c r="E229" s="65"/>
      <c r="F229" s="63"/>
      <c r="G229" s="77"/>
      <c r="H229" s="64"/>
      <c r="I229" s="41">
        <f t="shared" si="3"/>
        <v>10797945.853500035</v>
      </c>
    </row>
    <row r="230" spans="3:9" s="25" customFormat="1" ht="18" hidden="1" thickTop="1" thickBot="1" x14ac:dyDescent="0.25">
      <c r="C230" s="109"/>
      <c r="D230" s="61"/>
      <c r="E230" s="65"/>
      <c r="F230" s="63"/>
      <c r="G230" s="77"/>
      <c r="H230" s="64"/>
      <c r="I230" s="41">
        <f t="shared" si="3"/>
        <v>10797945.853500035</v>
      </c>
    </row>
    <row r="231" spans="3:9" s="25" customFormat="1" ht="18" hidden="1" thickTop="1" thickBot="1" x14ac:dyDescent="0.25">
      <c r="C231" s="109"/>
      <c r="D231" s="61"/>
      <c r="E231" s="65"/>
      <c r="F231" s="63"/>
      <c r="G231" s="77"/>
      <c r="H231" s="64"/>
      <c r="I231" s="41">
        <f t="shared" si="3"/>
        <v>10797945.853500035</v>
      </c>
    </row>
    <row r="232" spans="3:9" s="25" customFormat="1" ht="18" hidden="1" thickTop="1" thickBot="1" x14ac:dyDescent="0.25">
      <c r="C232" s="109"/>
      <c r="D232" s="61"/>
      <c r="E232" s="65"/>
      <c r="F232" s="63"/>
      <c r="G232" s="77"/>
      <c r="H232" s="64"/>
      <c r="I232" s="41">
        <f t="shared" si="3"/>
        <v>10797945.853500035</v>
      </c>
    </row>
    <row r="233" spans="3:9" s="25" customFormat="1" ht="18" hidden="1" thickTop="1" thickBot="1" x14ac:dyDescent="0.25">
      <c r="C233" s="109"/>
      <c r="D233" s="61"/>
      <c r="E233" s="65"/>
      <c r="F233" s="63"/>
      <c r="G233" s="77"/>
      <c r="H233" s="64"/>
      <c r="I233" s="41">
        <f t="shared" si="3"/>
        <v>10797945.853500035</v>
      </c>
    </row>
    <row r="234" spans="3:9" s="25" customFormat="1" ht="18" hidden="1" thickTop="1" thickBot="1" x14ac:dyDescent="0.25">
      <c r="C234" s="109"/>
      <c r="D234" s="61"/>
      <c r="E234" s="65"/>
      <c r="F234" s="63"/>
      <c r="G234" s="77"/>
      <c r="H234" s="64"/>
      <c r="I234" s="41">
        <f t="shared" si="3"/>
        <v>10797945.853500035</v>
      </c>
    </row>
    <row r="235" spans="3:9" s="25" customFormat="1" ht="18" hidden="1" thickTop="1" thickBot="1" x14ac:dyDescent="0.25">
      <c r="C235" s="109"/>
      <c r="D235" s="61"/>
      <c r="E235" s="65"/>
      <c r="F235" s="63"/>
      <c r="G235" s="77"/>
      <c r="H235" s="64"/>
      <c r="I235" s="41">
        <f t="shared" si="3"/>
        <v>10797945.853500035</v>
      </c>
    </row>
    <row r="236" spans="3:9" s="25" customFormat="1" ht="18" hidden="1" thickTop="1" thickBot="1" x14ac:dyDescent="0.25">
      <c r="C236" s="109"/>
      <c r="D236" s="61"/>
      <c r="E236" s="65"/>
      <c r="F236" s="63"/>
      <c r="G236" s="77"/>
      <c r="H236" s="64"/>
      <c r="I236" s="41">
        <f t="shared" si="3"/>
        <v>10797945.853500035</v>
      </c>
    </row>
    <row r="237" spans="3:9" s="25" customFormat="1" ht="18" hidden="1" thickTop="1" thickBot="1" x14ac:dyDescent="0.25">
      <c r="C237" s="109"/>
      <c r="D237" s="61"/>
      <c r="E237" s="65"/>
      <c r="F237" s="63"/>
      <c r="G237" s="77"/>
      <c r="H237" s="64"/>
      <c r="I237" s="41">
        <f t="shared" si="3"/>
        <v>10797945.853500035</v>
      </c>
    </row>
    <row r="238" spans="3:9" s="25" customFormat="1" ht="18" hidden="1" thickTop="1" thickBot="1" x14ac:dyDescent="0.25">
      <c r="C238" s="109"/>
      <c r="D238" s="61"/>
      <c r="E238" s="65"/>
      <c r="F238" s="63"/>
      <c r="G238" s="77"/>
      <c r="H238" s="64"/>
      <c r="I238" s="41">
        <f t="shared" si="3"/>
        <v>10797945.853500035</v>
      </c>
    </row>
    <row r="239" spans="3:9" s="25" customFormat="1" ht="18" hidden="1" thickTop="1" thickBot="1" x14ac:dyDescent="0.25">
      <c r="C239" s="109"/>
      <c r="D239" s="61"/>
      <c r="E239" s="65"/>
      <c r="F239" s="63"/>
      <c r="G239" s="77"/>
      <c r="H239" s="64"/>
      <c r="I239" s="41">
        <f t="shared" si="3"/>
        <v>10797945.853500035</v>
      </c>
    </row>
    <row r="240" spans="3:9" s="25" customFormat="1" ht="18" hidden="1" thickTop="1" thickBot="1" x14ac:dyDescent="0.25">
      <c r="C240" s="109"/>
      <c r="D240" s="61"/>
      <c r="E240" s="65"/>
      <c r="F240" s="63"/>
      <c r="G240" s="77"/>
      <c r="H240" s="64"/>
      <c r="I240" s="41">
        <f t="shared" si="3"/>
        <v>10797945.853500035</v>
      </c>
    </row>
    <row r="241" spans="3:9" s="25" customFormat="1" ht="18" hidden="1" thickTop="1" thickBot="1" x14ac:dyDescent="0.25">
      <c r="C241" s="109"/>
      <c r="D241" s="61"/>
      <c r="E241" s="65"/>
      <c r="F241" s="63"/>
      <c r="G241" s="77"/>
      <c r="H241" s="64"/>
      <c r="I241" s="41">
        <f t="shared" si="3"/>
        <v>10797945.853500035</v>
      </c>
    </row>
    <row r="242" spans="3:9" s="25" customFormat="1" ht="18" hidden="1" thickTop="1" thickBot="1" x14ac:dyDescent="0.25">
      <c r="C242" s="109"/>
      <c r="D242" s="61"/>
      <c r="E242" s="65"/>
      <c r="F242" s="63"/>
      <c r="G242" s="77"/>
      <c r="H242" s="64"/>
      <c r="I242" s="41">
        <f t="shared" si="3"/>
        <v>10797945.853500035</v>
      </c>
    </row>
    <row r="243" spans="3:9" s="25" customFormat="1" ht="18" hidden="1" thickTop="1" thickBot="1" x14ac:dyDescent="0.25">
      <c r="C243" s="109"/>
      <c r="D243" s="61"/>
      <c r="E243" s="65"/>
      <c r="F243" s="63"/>
      <c r="G243" s="77"/>
      <c r="H243" s="64"/>
      <c r="I243" s="41">
        <f t="shared" si="3"/>
        <v>10797945.853500035</v>
      </c>
    </row>
    <row r="244" spans="3:9" s="25" customFormat="1" ht="18" hidden="1" thickTop="1" thickBot="1" x14ac:dyDescent="0.25">
      <c r="C244" s="109"/>
      <c r="D244" s="61"/>
      <c r="E244" s="65"/>
      <c r="F244" s="63"/>
      <c r="G244" s="77"/>
      <c r="H244" s="64"/>
      <c r="I244" s="41">
        <f t="shared" si="3"/>
        <v>10797945.853500035</v>
      </c>
    </row>
    <row r="245" spans="3:9" s="25" customFormat="1" ht="18" hidden="1" thickTop="1" thickBot="1" x14ac:dyDescent="0.25">
      <c r="C245" s="109"/>
      <c r="D245" s="61"/>
      <c r="E245" s="65"/>
      <c r="F245" s="63"/>
      <c r="G245" s="77"/>
      <c r="H245" s="64"/>
      <c r="I245" s="41">
        <f t="shared" si="3"/>
        <v>10797945.853500035</v>
      </c>
    </row>
    <row r="246" spans="3:9" s="25" customFormat="1" ht="18" hidden="1" thickTop="1" thickBot="1" x14ac:dyDescent="0.25">
      <c r="C246" s="109"/>
      <c r="D246" s="61"/>
      <c r="E246" s="65"/>
      <c r="F246" s="63"/>
      <c r="G246" s="77"/>
      <c r="H246" s="64"/>
      <c r="I246" s="41">
        <f t="shared" si="3"/>
        <v>10797945.853500035</v>
      </c>
    </row>
    <row r="247" spans="3:9" s="25" customFormat="1" ht="18" hidden="1" thickTop="1" thickBot="1" x14ac:dyDescent="0.25">
      <c r="C247" s="109"/>
      <c r="D247" s="61"/>
      <c r="E247" s="65"/>
      <c r="F247" s="63"/>
      <c r="G247" s="77"/>
      <c r="H247" s="64"/>
      <c r="I247" s="41">
        <f t="shared" si="3"/>
        <v>10797945.853500035</v>
      </c>
    </row>
    <row r="248" spans="3:9" s="25" customFormat="1" ht="18" hidden="1" thickTop="1" thickBot="1" x14ac:dyDescent="0.25">
      <c r="C248" s="109"/>
      <c r="D248" s="61"/>
      <c r="E248" s="65"/>
      <c r="F248" s="63"/>
      <c r="G248" s="77"/>
      <c r="H248" s="64"/>
      <c r="I248" s="41">
        <f t="shared" si="3"/>
        <v>10797945.853500035</v>
      </c>
    </row>
    <row r="249" spans="3:9" s="25" customFormat="1" ht="18" hidden="1" thickTop="1" thickBot="1" x14ac:dyDescent="0.25">
      <c r="C249" s="109"/>
      <c r="D249" s="61"/>
      <c r="E249" s="65"/>
      <c r="F249" s="63"/>
      <c r="G249" s="77"/>
      <c r="H249" s="64"/>
      <c r="I249" s="41">
        <f t="shared" si="3"/>
        <v>10797945.853500035</v>
      </c>
    </row>
    <row r="250" spans="3:9" s="25" customFormat="1" ht="18" hidden="1" thickTop="1" thickBot="1" x14ac:dyDescent="0.25">
      <c r="C250" s="109"/>
      <c r="D250" s="61"/>
      <c r="E250" s="65"/>
      <c r="F250" s="63"/>
      <c r="G250" s="77"/>
      <c r="H250" s="64"/>
      <c r="I250" s="41">
        <f t="shared" si="3"/>
        <v>10797945.853500035</v>
      </c>
    </row>
    <row r="251" spans="3:9" s="25" customFormat="1" ht="18" hidden="1" thickTop="1" thickBot="1" x14ac:dyDescent="0.25">
      <c r="C251" s="109"/>
      <c r="D251" s="61"/>
      <c r="E251" s="65"/>
      <c r="F251" s="63"/>
      <c r="G251" s="77"/>
      <c r="H251" s="64"/>
      <c r="I251" s="41">
        <f t="shared" si="3"/>
        <v>10797945.853500035</v>
      </c>
    </row>
    <row r="252" spans="3:9" s="25" customFormat="1" ht="18" hidden="1" thickTop="1" thickBot="1" x14ac:dyDescent="0.25">
      <c r="C252" s="109"/>
      <c r="D252" s="61"/>
      <c r="E252" s="65"/>
      <c r="F252" s="63"/>
      <c r="G252" s="77"/>
      <c r="H252" s="64"/>
      <c r="I252" s="41">
        <f t="shared" si="3"/>
        <v>10797945.853500035</v>
      </c>
    </row>
    <row r="253" spans="3:9" s="25" customFormat="1" ht="18" hidden="1" thickTop="1" thickBot="1" x14ac:dyDescent="0.25">
      <c r="C253" s="109"/>
      <c r="D253" s="61"/>
      <c r="E253" s="65"/>
      <c r="F253" s="63"/>
      <c r="G253" s="77"/>
      <c r="H253" s="64"/>
      <c r="I253" s="41">
        <f t="shared" si="3"/>
        <v>10797945.853500035</v>
      </c>
    </row>
    <row r="254" spans="3:9" s="25" customFormat="1" ht="18" hidden="1" thickTop="1" thickBot="1" x14ac:dyDescent="0.25">
      <c r="C254" s="109"/>
      <c r="D254" s="61"/>
      <c r="E254" s="65"/>
      <c r="F254" s="63"/>
      <c r="G254" s="77"/>
      <c r="H254" s="64"/>
      <c r="I254" s="41">
        <f t="shared" si="3"/>
        <v>10797945.853500035</v>
      </c>
    </row>
    <row r="255" spans="3:9" s="25" customFormat="1" ht="18" hidden="1" thickTop="1" thickBot="1" x14ac:dyDescent="0.25">
      <c r="C255" s="109"/>
      <c r="D255" s="61"/>
      <c r="E255" s="65"/>
      <c r="F255" s="63"/>
      <c r="G255" s="77"/>
      <c r="H255" s="64"/>
      <c r="I255" s="41">
        <f t="shared" si="3"/>
        <v>10797945.853500035</v>
      </c>
    </row>
    <row r="256" spans="3:9" s="25" customFormat="1" ht="18" hidden="1" thickTop="1" thickBot="1" x14ac:dyDescent="0.25">
      <c r="C256" s="109"/>
      <c r="D256" s="61"/>
      <c r="E256" s="65"/>
      <c r="F256" s="63"/>
      <c r="G256" s="77"/>
      <c r="H256" s="64"/>
      <c r="I256" s="41">
        <f t="shared" si="3"/>
        <v>10797945.853500035</v>
      </c>
    </row>
    <row r="257" spans="3:9" s="25" customFormat="1" ht="18" hidden="1" thickTop="1" thickBot="1" x14ac:dyDescent="0.25">
      <c r="C257" s="109"/>
      <c r="D257" s="61"/>
      <c r="E257" s="65"/>
      <c r="F257" s="63"/>
      <c r="G257" s="77"/>
      <c r="H257" s="64"/>
      <c r="I257" s="41">
        <f t="shared" si="3"/>
        <v>10797945.853500035</v>
      </c>
    </row>
    <row r="258" spans="3:9" s="25" customFormat="1" ht="18" hidden="1" thickTop="1" thickBot="1" x14ac:dyDescent="0.25">
      <c r="C258" s="109"/>
      <c r="D258" s="61"/>
      <c r="E258" s="65"/>
      <c r="F258" s="63"/>
      <c r="G258" s="77"/>
      <c r="H258" s="64"/>
      <c r="I258" s="41">
        <f t="shared" si="3"/>
        <v>10797945.853500035</v>
      </c>
    </row>
    <row r="259" spans="3:9" s="25" customFormat="1" ht="18" hidden="1" thickTop="1" thickBot="1" x14ac:dyDescent="0.25">
      <c r="C259" s="109"/>
      <c r="D259" s="61"/>
      <c r="E259" s="65"/>
      <c r="F259" s="63"/>
      <c r="G259" s="77"/>
      <c r="H259" s="64"/>
      <c r="I259" s="41">
        <f t="shared" si="3"/>
        <v>10797945.853500035</v>
      </c>
    </row>
    <row r="260" spans="3:9" s="25" customFormat="1" ht="18" hidden="1" thickTop="1" thickBot="1" x14ac:dyDescent="0.25">
      <c r="C260" s="109"/>
      <c r="D260" s="61"/>
      <c r="E260" s="65"/>
      <c r="F260" s="63"/>
      <c r="G260" s="77"/>
      <c r="H260" s="64"/>
      <c r="I260" s="41">
        <f t="shared" si="3"/>
        <v>10797945.853500035</v>
      </c>
    </row>
    <row r="261" spans="3:9" s="25" customFormat="1" ht="18" hidden="1" thickTop="1" thickBot="1" x14ac:dyDescent="0.25">
      <c r="C261" s="109"/>
      <c r="D261" s="61"/>
      <c r="E261" s="65"/>
      <c r="F261" s="63"/>
      <c r="G261" s="77"/>
      <c r="H261" s="64"/>
      <c r="I261" s="41">
        <f t="shared" si="3"/>
        <v>10797945.853500035</v>
      </c>
    </row>
    <row r="262" spans="3:9" s="25" customFormat="1" ht="18" hidden="1" thickTop="1" thickBot="1" x14ac:dyDescent="0.25">
      <c r="C262" s="109"/>
      <c r="D262" s="61"/>
      <c r="E262" s="65"/>
      <c r="F262" s="63"/>
      <c r="G262" s="77"/>
      <c r="H262" s="64"/>
      <c r="I262" s="41">
        <f t="shared" si="3"/>
        <v>10797945.853500035</v>
      </c>
    </row>
    <row r="263" spans="3:9" s="25" customFormat="1" ht="18" hidden="1" thickTop="1" thickBot="1" x14ac:dyDescent="0.25">
      <c r="C263" s="109"/>
      <c r="D263" s="61"/>
      <c r="E263" s="65"/>
      <c r="F263" s="63"/>
      <c r="G263" s="77"/>
      <c r="H263" s="64"/>
      <c r="I263" s="41">
        <f t="shared" si="3"/>
        <v>10797945.853500035</v>
      </c>
    </row>
    <row r="264" spans="3:9" s="25" customFormat="1" ht="18" hidden="1" thickTop="1" thickBot="1" x14ac:dyDescent="0.25">
      <c r="C264" s="109"/>
      <c r="D264" s="61"/>
      <c r="E264" s="65"/>
      <c r="F264" s="63"/>
      <c r="G264" s="77"/>
      <c r="H264" s="64"/>
      <c r="I264" s="41">
        <f t="shared" si="3"/>
        <v>10797945.853500035</v>
      </c>
    </row>
    <row r="265" spans="3:9" s="25" customFormat="1" ht="18" hidden="1" thickTop="1" thickBot="1" x14ac:dyDescent="0.25">
      <c r="C265" s="109"/>
      <c r="D265" s="61"/>
      <c r="E265" s="65"/>
      <c r="F265" s="63"/>
      <c r="G265" s="77"/>
      <c r="H265" s="64"/>
      <c r="I265" s="41">
        <f t="shared" si="3"/>
        <v>10797945.853500035</v>
      </c>
    </row>
    <row r="266" spans="3:9" s="25" customFormat="1" ht="18" hidden="1" thickTop="1" thickBot="1" x14ac:dyDescent="0.25">
      <c r="C266" s="109"/>
      <c r="D266" s="61"/>
      <c r="E266" s="65"/>
      <c r="F266" s="63"/>
      <c r="G266" s="77"/>
      <c r="H266" s="64"/>
      <c r="I266" s="41">
        <f t="shared" si="3"/>
        <v>10797945.853500035</v>
      </c>
    </row>
    <row r="267" spans="3:9" s="25" customFormat="1" ht="18" hidden="1" thickTop="1" thickBot="1" x14ac:dyDescent="0.25">
      <c r="C267" s="109"/>
      <c r="D267" s="61"/>
      <c r="E267" s="65"/>
      <c r="F267" s="63"/>
      <c r="G267" s="77"/>
      <c r="H267" s="64"/>
      <c r="I267" s="41">
        <f t="shared" si="3"/>
        <v>10797945.853500035</v>
      </c>
    </row>
    <row r="268" spans="3:9" s="25" customFormat="1" ht="18" hidden="1" thickTop="1" thickBot="1" x14ac:dyDescent="0.25">
      <c r="C268" s="109"/>
      <c r="D268" s="61"/>
      <c r="E268" s="65"/>
      <c r="F268" s="63"/>
      <c r="G268" s="77"/>
      <c r="H268" s="64"/>
      <c r="I268" s="41">
        <f t="shared" si="3"/>
        <v>10797945.853500035</v>
      </c>
    </row>
    <row r="269" spans="3:9" s="25" customFormat="1" ht="18" hidden="1" thickTop="1" thickBot="1" x14ac:dyDescent="0.25">
      <c r="C269" s="109"/>
      <c r="D269" s="61"/>
      <c r="E269" s="65"/>
      <c r="F269" s="63"/>
      <c r="G269" s="77"/>
      <c r="H269" s="64"/>
      <c r="I269" s="41">
        <f t="shared" ref="I269:I303" si="4">I268+G269-H269</f>
        <v>10797945.853500035</v>
      </c>
    </row>
    <row r="270" spans="3:9" s="25" customFormat="1" ht="18" hidden="1" thickTop="1" thickBot="1" x14ac:dyDescent="0.25">
      <c r="C270" s="109"/>
      <c r="D270" s="61"/>
      <c r="E270" s="65"/>
      <c r="F270" s="63"/>
      <c r="G270" s="77"/>
      <c r="H270" s="64"/>
      <c r="I270" s="41">
        <f t="shared" si="4"/>
        <v>10797945.853500035</v>
      </c>
    </row>
    <row r="271" spans="3:9" s="25" customFormat="1" ht="18" hidden="1" thickTop="1" thickBot="1" x14ac:dyDescent="0.25">
      <c r="C271" s="109"/>
      <c r="D271" s="61"/>
      <c r="E271" s="65"/>
      <c r="F271" s="63"/>
      <c r="G271" s="77"/>
      <c r="H271" s="64"/>
      <c r="I271" s="41">
        <f t="shared" si="4"/>
        <v>10797945.853500035</v>
      </c>
    </row>
    <row r="272" spans="3:9" s="25" customFormat="1" ht="18" hidden="1" thickTop="1" thickBot="1" x14ac:dyDescent="0.25">
      <c r="C272" s="109"/>
      <c r="D272" s="61"/>
      <c r="E272" s="65"/>
      <c r="F272" s="63"/>
      <c r="G272" s="77"/>
      <c r="H272" s="64"/>
      <c r="I272" s="41">
        <f t="shared" si="4"/>
        <v>10797945.853500035</v>
      </c>
    </row>
    <row r="273" spans="3:9" s="25" customFormat="1" ht="18" hidden="1" thickTop="1" thickBot="1" x14ac:dyDescent="0.25">
      <c r="C273" s="109"/>
      <c r="D273" s="61"/>
      <c r="E273" s="65"/>
      <c r="F273" s="63"/>
      <c r="G273" s="77"/>
      <c r="H273" s="64"/>
      <c r="I273" s="41">
        <f t="shared" si="4"/>
        <v>10797945.853500035</v>
      </c>
    </row>
    <row r="274" spans="3:9" s="25" customFormat="1" ht="18" hidden="1" thickTop="1" thickBot="1" x14ac:dyDescent="0.25">
      <c r="C274" s="109"/>
      <c r="D274" s="61"/>
      <c r="E274" s="65"/>
      <c r="F274" s="63"/>
      <c r="G274" s="77"/>
      <c r="H274" s="64"/>
      <c r="I274" s="41">
        <f t="shared" si="4"/>
        <v>10797945.853500035</v>
      </c>
    </row>
    <row r="275" spans="3:9" s="25" customFormat="1" ht="18" hidden="1" thickTop="1" thickBot="1" x14ac:dyDescent="0.25">
      <c r="C275" s="109"/>
      <c r="D275" s="61"/>
      <c r="E275" s="65"/>
      <c r="F275" s="63"/>
      <c r="G275" s="77"/>
      <c r="H275" s="64"/>
      <c r="I275" s="41">
        <f t="shared" si="4"/>
        <v>10797945.853500035</v>
      </c>
    </row>
    <row r="276" spans="3:9" s="25" customFormat="1" ht="18" hidden="1" thickTop="1" thickBot="1" x14ac:dyDescent="0.25">
      <c r="C276" s="109"/>
      <c r="D276" s="61"/>
      <c r="E276" s="65"/>
      <c r="F276" s="63"/>
      <c r="G276" s="77"/>
      <c r="H276" s="64"/>
      <c r="I276" s="41">
        <f t="shared" si="4"/>
        <v>10797945.853500035</v>
      </c>
    </row>
    <row r="277" spans="3:9" s="25" customFormat="1" ht="18" hidden="1" thickTop="1" thickBot="1" x14ac:dyDescent="0.25">
      <c r="C277" s="109"/>
      <c r="D277" s="61"/>
      <c r="E277" s="65"/>
      <c r="F277" s="63"/>
      <c r="G277" s="77"/>
      <c r="H277" s="64"/>
      <c r="I277" s="41">
        <f t="shared" si="4"/>
        <v>10797945.853500035</v>
      </c>
    </row>
    <row r="278" spans="3:9" s="25" customFormat="1" ht="18" hidden="1" thickTop="1" thickBot="1" x14ac:dyDescent="0.25">
      <c r="C278" s="109"/>
      <c r="D278" s="61"/>
      <c r="E278" s="65"/>
      <c r="F278" s="63"/>
      <c r="G278" s="77"/>
      <c r="H278" s="64"/>
      <c r="I278" s="41">
        <f t="shared" si="4"/>
        <v>10797945.853500035</v>
      </c>
    </row>
    <row r="279" spans="3:9" s="25" customFormat="1" ht="18" hidden="1" thickTop="1" thickBot="1" x14ac:dyDescent="0.25">
      <c r="C279" s="109"/>
      <c r="D279" s="61"/>
      <c r="E279" s="65"/>
      <c r="F279" s="63"/>
      <c r="G279" s="77"/>
      <c r="H279" s="64"/>
      <c r="I279" s="41">
        <f t="shared" si="4"/>
        <v>10797945.853500035</v>
      </c>
    </row>
    <row r="280" spans="3:9" s="25" customFormat="1" ht="18" hidden="1" thickTop="1" thickBot="1" x14ac:dyDescent="0.25">
      <c r="C280" s="109"/>
      <c r="D280" s="61"/>
      <c r="E280" s="65"/>
      <c r="F280" s="63"/>
      <c r="G280" s="77"/>
      <c r="H280" s="64"/>
      <c r="I280" s="41">
        <f t="shared" si="4"/>
        <v>10797945.853500035</v>
      </c>
    </row>
    <row r="281" spans="3:9" s="25" customFormat="1" ht="18" hidden="1" thickTop="1" thickBot="1" x14ac:dyDescent="0.25">
      <c r="C281" s="109"/>
      <c r="D281" s="61"/>
      <c r="E281" s="65"/>
      <c r="F281" s="63"/>
      <c r="G281" s="77"/>
      <c r="H281" s="64"/>
      <c r="I281" s="41">
        <f t="shared" si="4"/>
        <v>10797945.853500035</v>
      </c>
    </row>
    <row r="282" spans="3:9" s="25" customFormat="1" ht="18" hidden="1" thickTop="1" thickBot="1" x14ac:dyDescent="0.25">
      <c r="C282" s="109"/>
      <c r="D282" s="61"/>
      <c r="E282" s="65"/>
      <c r="F282" s="63"/>
      <c r="G282" s="77"/>
      <c r="H282" s="64"/>
      <c r="I282" s="41">
        <f t="shared" si="4"/>
        <v>10797945.853500035</v>
      </c>
    </row>
    <row r="283" spans="3:9" s="25" customFormat="1" ht="18" hidden="1" thickTop="1" thickBot="1" x14ac:dyDescent="0.25">
      <c r="C283" s="109"/>
      <c r="D283" s="61"/>
      <c r="E283" s="65"/>
      <c r="F283" s="63"/>
      <c r="G283" s="77"/>
      <c r="H283" s="64"/>
      <c r="I283" s="41">
        <f t="shared" si="4"/>
        <v>10797945.853500035</v>
      </c>
    </row>
    <row r="284" spans="3:9" s="25" customFormat="1" ht="18" hidden="1" thickTop="1" thickBot="1" x14ac:dyDescent="0.25">
      <c r="C284" s="109"/>
      <c r="D284" s="61"/>
      <c r="E284" s="65"/>
      <c r="F284" s="63"/>
      <c r="G284" s="77"/>
      <c r="H284" s="64"/>
      <c r="I284" s="41">
        <f t="shared" si="4"/>
        <v>10797945.853500035</v>
      </c>
    </row>
    <row r="285" spans="3:9" s="25" customFormat="1" ht="18" hidden="1" thickTop="1" thickBot="1" x14ac:dyDescent="0.25">
      <c r="C285" s="109"/>
      <c r="D285" s="61"/>
      <c r="E285" s="65"/>
      <c r="F285" s="63"/>
      <c r="G285" s="77"/>
      <c r="H285" s="64"/>
      <c r="I285" s="41">
        <f t="shared" si="4"/>
        <v>10797945.853500035</v>
      </c>
    </row>
    <row r="286" spans="3:9" s="25" customFormat="1" ht="18" hidden="1" thickTop="1" thickBot="1" x14ac:dyDescent="0.25">
      <c r="C286" s="109"/>
      <c r="D286" s="61"/>
      <c r="E286" s="65"/>
      <c r="F286" s="63"/>
      <c r="G286" s="77"/>
      <c r="H286" s="64"/>
      <c r="I286" s="41">
        <f t="shared" si="4"/>
        <v>10797945.853500035</v>
      </c>
    </row>
    <row r="287" spans="3:9" s="25" customFormat="1" ht="18" hidden="1" thickTop="1" thickBot="1" x14ac:dyDescent="0.25">
      <c r="C287" s="109"/>
      <c r="D287" s="61"/>
      <c r="E287" s="65"/>
      <c r="F287" s="63"/>
      <c r="G287" s="77"/>
      <c r="H287" s="64"/>
      <c r="I287" s="41">
        <f t="shared" si="4"/>
        <v>10797945.853500035</v>
      </c>
    </row>
    <row r="288" spans="3:9" s="25" customFormat="1" ht="18" hidden="1" thickTop="1" thickBot="1" x14ac:dyDescent="0.25">
      <c r="C288" s="109"/>
      <c r="D288" s="61"/>
      <c r="E288" s="65"/>
      <c r="F288" s="63"/>
      <c r="G288" s="77"/>
      <c r="H288" s="64"/>
      <c r="I288" s="41">
        <f t="shared" si="4"/>
        <v>10797945.853500035</v>
      </c>
    </row>
    <row r="289" spans="3:95" s="25" customFormat="1" ht="18" hidden="1" thickTop="1" thickBot="1" x14ac:dyDescent="0.25">
      <c r="C289" s="109"/>
      <c r="D289" s="61"/>
      <c r="E289" s="65"/>
      <c r="F289" s="63"/>
      <c r="G289" s="77"/>
      <c r="H289" s="64"/>
      <c r="I289" s="41">
        <f t="shared" si="4"/>
        <v>10797945.853500035</v>
      </c>
    </row>
    <row r="290" spans="3:95" s="25" customFormat="1" ht="18" hidden="1" thickTop="1" thickBot="1" x14ac:dyDescent="0.25">
      <c r="C290" s="109"/>
      <c r="D290" s="61"/>
      <c r="E290" s="65"/>
      <c r="F290" s="63"/>
      <c r="G290" s="77"/>
      <c r="H290" s="64"/>
      <c r="I290" s="41">
        <f t="shared" si="4"/>
        <v>10797945.853500035</v>
      </c>
    </row>
    <row r="291" spans="3:95" s="25" customFormat="1" ht="18" hidden="1" thickTop="1" thickBot="1" x14ac:dyDescent="0.25">
      <c r="C291" s="109"/>
      <c r="D291" s="61"/>
      <c r="E291" s="65"/>
      <c r="F291" s="63"/>
      <c r="G291" s="77"/>
      <c r="H291" s="64"/>
      <c r="I291" s="41">
        <f t="shared" si="4"/>
        <v>10797945.853500035</v>
      </c>
    </row>
    <row r="292" spans="3:95" s="25" customFormat="1" ht="18" hidden="1" thickTop="1" thickBot="1" x14ac:dyDescent="0.25">
      <c r="C292" s="109"/>
      <c r="D292" s="61"/>
      <c r="E292" s="65"/>
      <c r="F292" s="63"/>
      <c r="G292" s="77"/>
      <c r="H292" s="64"/>
      <c r="I292" s="41">
        <f t="shared" si="4"/>
        <v>10797945.853500035</v>
      </c>
    </row>
    <row r="293" spans="3:95" s="25" customFormat="1" ht="18" hidden="1" thickTop="1" thickBot="1" x14ac:dyDescent="0.25">
      <c r="C293" s="109"/>
      <c r="D293" s="61"/>
      <c r="E293" s="65"/>
      <c r="F293" s="63"/>
      <c r="G293" s="77"/>
      <c r="H293" s="64"/>
      <c r="I293" s="41">
        <f t="shared" si="4"/>
        <v>10797945.853500035</v>
      </c>
    </row>
    <row r="294" spans="3:95" s="25" customFormat="1" ht="18" hidden="1" thickTop="1" thickBot="1" x14ac:dyDescent="0.25">
      <c r="C294" s="109"/>
      <c r="D294" s="61"/>
      <c r="E294" s="65"/>
      <c r="F294" s="63"/>
      <c r="G294" s="77"/>
      <c r="H294" s="64"/>
      <c r="I294" s="41">
        <f t="shared" si="4"/>
        <v>10797945.853500035</v>
      </c>
    </row>
    <row r="295" spans="3:95" s="25" customFormat="1" ht="18" hidden="1" thickTop="1" thickBot="1" x14ac:dyDescent="0.25">
      <c r="C295" s="109"/>
      <c r="D295" s="61"/>
      <c r="E295" s="65"/>
      <c r="F295" s="63"/>
      <c r="G295" s="77"/>
      <c r="H295" s="64"/>
      <c r="I295" s="41">
        <f t="shared" si="4"/>
        <v>10797945.853500035</v>
      </c>
    </row>
    <row r="296" spans="3:95" s="25" customFormat="1" ht="18" hidden="1" thickTop="1" thickBot="1" x14ac:dyDescent="0.25">
      <c r="C296" s="109"/>
      <c r="D296" s="61"/>
      <c r="E296" s="65"/>
      <c r="F296" s="63"/>
      <c r="G296" s="77"/>
      <c r="H296" s="64"/>
      <c r="I296" s="41">
        <f t="shared" si="4"/>
        <v>10797945.853500035</v>
      </c>
    </row>
    <row r="297" spans="3:95" s="25" customFormat="1" ht="18" hidden="1" thickTop="1" thickBot="1" x14ac:dyDescent="0.25">
      <c r="C297" s="109"/>
      <c r="D297" s="61"/>
      <c r="E297" s="65"/>
      <c r="F297" s="63"/>
      <c r="G297" s="77"/>
      <c r="H297" s="64"/>
      <c r="I297" s="41">
        <f t="shared" si="4"/>
        <v>10797945.853500035</v>
      </c>
    </row>
    <row r="298" spans="3:95" s="25" customFormat="1" ht="18" hidden="1" thickTop="1" thickBot="1" x14ac:dyDescent="0.25">
      <c r="C298" s="109"/>
      <c r="D298" s="61"/>
      <c r="E298" s="65"/>
      <c r="F298" s="63"/>
      <c r="G298" s="77"/>
      <c r="H298" s="64"/>
      <c r="I298" s="41">
        <f t="shared" si="4"/>
        <v>10797945.853500035</v>
      </c>
    </row>
    <row r="299" spans="3:95" s="25" customFormat="1" ht="18" hidden="1" thickTop="1" thickBot="1" x14ac:dyDescent="0.25">
      <c r="C299" s="109"/>
      <c r="D299" s="61"/>
      <c r="E299" s="65"/>
      <c r="F299" s="63"/>
      <c r="G299" s="77"/>
      <c r="H299" s="64"/>
      <c r="I299" s="41">
        <f t="shared" si="4"/>
        <v>10797945.853500035</v>
      </c>
    </row>
    <row r="300" spans="3:95" s="25" customFormat="1" ht="18" hidden="1" thickTop="1" thickBot="1" x14ac:dyDescent="0.25">
      <c r="C300" s="109"/>
      <c r="D300" s="61"/>
      <c r="E300" s="65"/>
      <c r="F300" s="63"/>
      <c r="G300" s="77"/>
      <c r="H300" s="64"/>
      <c r="I300" s="41">
        <f t="shared" si="4"/>
        <v>10797945.853500035</v>
      </c>
    </row>
    <row r="301" spans="3:95" s="25" customFormat="1" ht="18" hidden="1" thickTop="1" thickBot="1" x14ac:dyDescent="0.25">
      <c r="C301" s="109"/>
      <c r="D301" s="61"/>
      <c r="E301" s="65"/>
      <c r="F301" s="63"/>
      <c r="G301" s="77"/>
      <c r="H301" s="64"/>
      <c r="I301" s="41">
        <f t="shared" si="4"/>
        <v>10797945.853500035</v>
      </c>
    </row>
    <row r="302" spans="3:95" s="25" customFormat="1" ht="18" hidden="1" thickTop="1" thickBot="1" x14ac:dyDescent="0.25">
      <c r="C302" s="109"/>
      <c r="D302" s="61"/>
      <c r="E302" s="65"/>
      <c r="F302" s="63"/>
      <c r="G302" s="77"/>
      <c r="H302" s="64"/>
      <c r="I302" s="41">
        <f t="shared" si="4"/>
        <v>10797945.853500035</v>
      </c>
    </row>
    <row r="303" spans="3:95" s="25" customFormat="1" ht="18" hidden="1" thickTop="1" thickBot="1" x14ac:dyDescent="0.25">
      <c r="C303" s="109"/>
      <c r="D303" s="61"/>
      <c r="E303" s="65"/>
      <c r="F303" s="63"/>
      <c r="G303" s="77"/>
      <c r="H303" s="64"/>
      <c r="I303" s="41">
        <f t="shared" si="4"/>
        <v>10797945.853500035</v>
      </c>
    </row>
    <row r="304" spans="3:95" s="11" customFormat="1" ht="18" thickTop="1" thickBot="1" x14ac:dyDescent="0.25">
      <c r="C304" s="147" t="s">
        <v>8</v>
      </c>
      <c r="D304" s="148"/>
      <c r="E304" s="148"/>
      <c r="F304" s="148"/>
      <c r="G304" s="86">
        <f>SUM(G17:G303)</f>
        <v>46506923.319999993</v>
      </c>
      <c r="H304" s="86">
        <f>SUM(H17:H303)</f>
        <v>39489664.339999996</v>
      </c>
      <c r="I304" s="87">
        <f>+I16+G304-H304</f>
        <v>10797945.853500038</v>
      </c>
      <c r="J304" s="26">
        <f>+I304-'[1]CTA. RECOLECTORA AUXILIAR 3001'!$J$8534</f>
        <v>0</v>
      </c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</row>
    <row r="305" spans="3:95" s="11" customFormat="1" ht="21" thickTop="1" x14ac:dyDescent="0.2">
      <c r="C305" s="146"/>
      <c r="D305" s="146"/>
      <c r="E305" s="146"/>
      <c r="F305" s="146"/>
      <c r="G305" s="146"/>
      <c r="H305" s="146"/>
      <c r="I305" s="146"/>
      <c r="J305" s="26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</row>
    <row r="306" spans="3:95" s="11" customFormat="1" ht="16.5" x14ac:dyDescent="0.2">
      <c r="C306" s="116"/>
      <c r="D306" s="116"/>
      <c r="E306" s="116"/>
      <c r="F306" s="116"/>
      <c r="G306" s="117"/>
      <c r="H306" s="117"/>
      <c r="I306" s="85"/>
      <c r="J306" s="26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</row>
    <row r="307" spans="3:95" s="11" customFormat="1" ht="16.5" x14ac:dyDescent="0.2">
      <c r="C307" s="5"/>
      <c r="D307" s="5"/>
      <c r="E307" s="78" t="s">
        <v>39</v>
      </c>
      <c r="F307" s="79"/>
      <c r="G307" s="8"/>
      <c r="H307" s="78" t="s">
        <v>40</v>
      </c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</row>
    <row r="308" spans="3:95" s="11" customFormat="1" ht="16.5" x14ac:dyDescent="0.2">
      <c r="C308" s="5"/>
      <c r="D308" s="5"/>
      <c r="E308" s="78" t="s">
        <v>32</v>
      </c>
      <c r="F308" s="79"/>
      <c r="G308" s="8"/>
      <c r="H308" s="78" t="s">
        <v>33</v>
      </c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</row>
    <row r="309" spans="3:95" s="11" customFormat="1" ht="16.5" x14ac:dyDescent="0.2">
      <c r="C309" s="5"/>
      <c r="D309" s="5"/>
      <c r="E309" s="78" t="s">
        <v>34</v>
      </c>
      <c r="F309" s="79"/>
      <c r="G309" s="8"/>
      <c r="H309" s="91" t="s">
        <v>51</v>
      </c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</row>
    <row r="310" spans="3:95" s="11" customFormat="1" ht="16.5" x14ac:dyDescent="0.2">
      <c r="C310" s="5"/>
      <c r="D310" s="5"/>
      <c r="E310" s="78" t="s">
        <v>35</v>
      </c>
      <c r="F310" s="79"/>
      <c r="G310" s="8"/>
      <c r="H310" s="78" t="s">
        <v>36</v>
      </c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</row>
    <row r="311" spans="3:95" s="11" customFormat="1" ht="16.5" x14ac:dyDescent="0.2">
      <c r="C311" s="5"/>
      <c r="D311" s="5"/>
      <c r="E311" s="78"/>
      <c r="F311" s="79"/>
      <c r="G311" s="78"/>
      <c r="H311" s="8"/>
      <c r="I311" s="8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</row>
    <row r="312" spans="3:95" s="11" customFormat="1" ht="16.5" x14ac:dyDescent="0.2">
      <c r="C312" s="5"/>
      <c r="D312" s="5"/>
      <c r="E312" s="80"/>
      <c r="F312" s="107"/>
      <c r="G312" s="79"/>
      <c r="H312" s="8"/>
      <c r="I312" s="8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</row>
    <row r="313" spans="3:95" s="11" customFormat="1" ht="16.5" x14ac:dyDescent="0.2">
      <c r="C313" s="5"/>
      <c r="D313" s="5"/>
      <c r="E313" s="79"/>
      <c r="F313" s="78" t="s">
        <v>37</v>
      </c>
      <c r="G313" s="79"/>
      <c r="H313" s="8"/>
      <c r="I313" s="8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</row>
    <row r="314" spans="3:95" s="11" customFormat="1" ht="18" x14ac:dyDescent="0.25">
      <c r="C314" s="21"/>
      <c r="D314" s="5"/>
      <c r="E314" s="79"/>
      <c r="F314" s="78" t="s">
        <v>45</v>
      </c>
      <c r="G314" s="79"/>
      <c r="H314" s="8"/>
      <c r="I314" s="19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</row>
    <row r="315" spans="3:95" s="11" customFormat="1" ht="18" x14ac:dyDescent="0.2">
      <c r="C315" s="22"/>
      <c r="D315" s="5"/>
      <c r="E315" s="79"/>
      <c r="F315" s="78" t="s">
        <v>38</v>
      </c>
      <c r="G315" s="79"/>
      <c r="H315" s="8"/>
      <c r="I315" s="23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</row>
    <row r="316" spans="3:95" s="11" customFormat="1" ht="18" x14ac:dyDescent="0.2">
      <c r="C316" s="22"/>
      <c r="D316" s="5"/>
      <c r="E316" s="79"/>
      <c r="G316" s="79"/>
      <c r="H316" s="8"/>
      <c r="I316" s="23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</row>
    <row r="317" spans="3:95" s="11" customFormat="1" ht="16.5" x14ac:dyDescent="0.2">
      <c r="C317" s="5"/>
      <c r="D317" s="5"/>
      <c r="E317" s="79"/>
      <c r="F317" s="79"/>
      <c r="G317" s="79"/>
      <c r="H317" s="8"/>
      <c r="I317" s="4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</row>
    <row r="318" spans="3:95" s="11" customFormat="1" ht="20.25" x14ac:dyDescent="0.2">
      <c r="C318" s="146"/>
      <c r="D318" s="146"/>
      <c r="E318" s="146"/>
      <c r="F318" s="146"/>
      <c r="G318" s="146"/>
      <c r="H318" s="146"/>
      <c r="I318" s="146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</row>
    <row r="319" spans="3:95" s="11" customFormat="1" ht="20.25" x14ac:dyDescent="0.2">
      <c r="C319" s="146"/>
      <c r="D319" s="146"/>
      <c r="E319" s="146"/>
      <c r="F319" s="146"/>
      <c r="G319" s="146"/>
      <c r="H319" s="146"/>
      <c r="I319" s="146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</row>
    <row r="320" spans="3:95" s="11" customFormat="1" ht="20.25" x14ac:dyDescent="0.2">
      <c r="C320" s="146"/>
      <c r="D320" s="146"/>
      <c r="E320" s="146"/>
      <c r="F320" s="146"/>
      <c r="G320" s="146"/>
      <c r="H320" s="146"/>
      <c r="I320" s="146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</row>
    <row r="321" spans="3:95" s="11" customFormat="1" ht="20.25" x14ac:dyDescent="0.2">
      <c r="C321" s="146"/>
      <c r="D321" s="146"/>
      <c r="E321" s="146"/>
      <c r="F321" s="146"/>
      <c r="G321" s="146"/>
      <c r="H321" s="146"/>
      <c r="I321" s="146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</row>
    <row r="322" spans="3:95" s="11" customFormat="1" x14ac:dyDescent="0.2">
      <c r="C322" s="9"/>
      <c r="D322" s="9"/>
      <c r="E322" s="9"/>
      <c r="F322" s="9"/>
      <c r="G322" s="9"/>
      <c r="H322" s="9"/>
      <c r="I322" s="9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</row>
    <row r="323" spans="3:95" s="11" customFormat="1" x14ac:dyDescent="0.2">
      <c r="C323" s="9"/>
      <c r="D323" s="9"/>
      <c r="E323" s="9"/>
      <c r="F323" s="9"/>
      <c r="G323" s="9"/>
      <c r="H323" s="9"/>
      <c r="I323" s="9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</row>
    <row r="324" spans="3:95" s="11" customFormat="1" x14ac:dyDescent="0.2">
      <c r="C324" s="9"/>
      <c r="D324" s="9"/>
      <c r="E324" s="9"/>
      <c r="F324" s="9"/>
      <c r="G324" s="9"/>
      <c r="H324" s="9"/>
      <c r="I324" s="9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</row>
    <row r="325" spans="3:95" s="11" customFormat="1" x14ac:dyDescent="0.2">
      <c r="C325" s="9"/>
      <c r="D325" s="9"/>
      <c r="E325" s="9"/>
      <c r="F325" s="9"/>
      <c r="G325" s="9"/>
      <c r="H325" s="9"/>
      <c r="I325" s="9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</row>
    <row r="326" spans="3:95" s="11" customFormat="1" x14ac:dyDescent="0.2">
      <c r="C326" s="9"/>
      <c r="D326" s="9"/>
      <c r="E326" s="9"/>
      <c r="F326" s="9"/>
      <c r="G326" s="9"/>
      <c r="H326" s="9"/>
      <c r="I326" s="9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</row>
    <row r="327" spans="3:95" s="11" customFormat="1" x14ac:dyDescent="0.2">
      <c r="C327" s="9"/>
      <c r="D327" s="9"/>
      <c r="E327" s="9"/>
      <c r="F327" s="9"/>
      <c r="G327" s="9"/>
      <c r="H327" s="9"/>
      <c r="I327" s="9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</row>
    <row r="328" spans="3:95" s="11" customFormat="1" x14ac:dyDescent="0.2">
      <c r="C328" s="9"/>
      <c r="D328" s="9"/>
      <c r="E328" s="9"/>
      <c r="F328" s="9"/>
      <c r="G328" s="9"/>
      <c r="H328" s="9"/>
      <c r="I328" s="9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</row>
    <row r="329" spans="3:95" s="11" customFormat="1" x14ac:dyDescent="0.2">
      <c r="C329" s="9"/>
      <c r="D329" s="9"/>
      <c r="E329" s="9"/>
      <c r="F329" s="9"/>
      <c r="G329" s="9"/>
      <c r="H329" s="9"/>
      <c r="I329" s="9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</row>
    <row r="330" spans="3:95" s="11" customFormat="1" ht="3" customHeight="1" x14ac:dyDescent="0.2">
      <c r="C330" s="9"/>
      <c r="D330" s="9"/>
      <c r="E330" s="9"/>
      <c r="F330" s="9"/>
      <c r="G330" s="9"/>
      <c r="H330" s="9"/>
      <c r="I330" s="9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</row>
    <row r="331" spans="3:95" s="11" customFormat="1" x14ac:dyDescent="0.2">
      <c r="C331" s="9"/>
      <c r="D331" s="9"/>
      <c r="E331" s="9"/>
      <c r="F331" s="9"/>
      <c r="G331" s="9"/>
      <c r="H331" s="9"/>
      <c r="I331" s="9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</row>
    <row r="332" spans="3:95" s="11" customFormat="1" x14ac:dyDescent="0.2">
      <c r="C332" s="9"/>
      <c r="D332" s="9"/>
      <c r="E332" s="9"/>
      <c r="F332" s="9"/>
      <c r="G332" s="9"/>
      <c r="H332" s="9"/>
      <c r="I332" s="9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</row>
    <row r="333" spans="3:95" s="11" customFormat="1" x14ac:dyDescent="0.2">
      <c r="C333" s="9"/>
      <c r="D333" s="9"/>
      <c r="E333" s="9"/>
      <c r="F333" s="9"/>
      <c r="G333" s="9"/>
      <c r="H333" s="9"/>
      <c r="I333" s="9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</row>
    <row r="352" ht="13.5" thickBot="1" x14ac:dyDescent="0.25"/>
    <row r="353" spans="3:3" ht="15" x14ac:dyDescent="0.2">
      <c r="C353" s="2"/>
    </row>
  </sheetData>
  <mergeCells count="13">
    <mergeCell ref="C319:I319"/>
    <mergeCell ref="C320:I320"/>
    <mergeCell ref="C321:I321"/>
    <mergeCell ref="D13:I13"/>
    <mergeCell ref="C13:C15"/>
    <mergeCell ref="D14:H14"/>
    <mergeCell ref="C304:F304"/>
    <mergeCell ref="C6:I6"/>
    <mergeCell ref="C7:I7"/>
    <mergeCell ref="C318:I318"/>
    <mergeCell ref="C8:I8"/>
    <mergeCell ref="C9:I9"/>
    <mergeCell ref="C305:I305"/>
  </mergeCells>
  <printOptions horizontalCentered="1"/>
  <pageMargins left="0.23622047244094491" right="0.23622047244094491" top="0.74803149606299213" bottom="0.74803149606299213" header="0.31496062992125984" footer="0.31496062992125984"/>
  <pageSetup scale="59" orientation="portrait" r:id="rId1"/>
  <headerFooter alignWithMargins="0">
    <oddFooter>Página &amp;P</oddFooter>
  </headerFooter>
  <rowBreaks count="5" manualBreakCount="5">
    <brk id="47" min="1" max="8" man="1"/>
    <brk id="77" min="1" max="8" man="1"/>
    <brk id="109" min="1" max="8" man="1"/>
    <brk id="141" min="1" max="8" man="1"/>
    <brk id="317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P95"/>
  <sheetViews>
    <sheetView showGridLines="0" view="pageBreakPreview" topLeftCell="B1" zoomScale="90" zoomScaleNormal="80" zoomScaleSheetLayoutView="90" workbookViewId="0">
      <selection activeCell="J15" sqref="J15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6.42578125" style="36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2" width="9.140625" style="11"/>
    <col min="13" max="16384" width="9.140625" style="1"/>
  </cols>
  <sheetData>
    <row r="1" spans="1:12" s="11" customFormat="1" ht="15" customHeight="1" x14ac:dyDescent="0.2">
      <c r="F1" s="29"/>
    </row>
    <row r="2" spans="1:12" s="11" customFormat="1" x14ac:dyDescent="0.2">
      <c r="F2" s="29"/>
    </row>
    <row r="3" spans="1:12" s="14" customFormat="1" ht="12" customHeight="1" x14ac:dyDescent="0.2">
      <c r="F3" s="30"/>
    </row>
    <row r="4" spans="1:12" s="15" customFormat="1" ht="18" customHeight="1" x14ac:dyDescent="0.3">
      <c r="B4" s="16"/>
      <c r="C4" s="16"/>
      <c r="D4" s="12"/>
      <c r="E4" s="16"/>
      <c r="F4" s="31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2"/>
    </row>
    <row r="6" spans="1:12" s="15" customFormat="1" ht="20.25" customHeight="1" x14ac:dyDescent="0.25">
      <c r="B6" s="13"/>
      <c r="C6" s="140" t="s">
        <v>10</v>
      </c>
      <c r="D6" s="140"/>
      <c r="E6" s="140"/>
      <c r="F6" s="140"/>
      <c r="G6" s="140"/>
      <c r="H6" s="140"/>
      <c r="I6" s="140"/>
      <c r="J6" s="37"/>
    </row>
    <row r="7" spans="1:12" s="14" customFormat="1" ht="18" customHeight="1" x14ac:dyDescent="0.2">
      <c r="B7" s="18"/>
      <c r="C7" s="144" t="s">
        <v>11</v>
      </c>
      <c r="D7" s="144"/>
      <c r="E7" s="144"/>
      <c r="F7" s="144"/>
      <c r="G7" s="144"/>
      <c r="H7" s="144"/>
      <c r="I7" s="144"/>
      <c r="J7" s="38"/>
    </row>
    <row r="8" spans="1:12" s="17" customFormat="1" ht="15.75" customHeight="1" x14ac:dyDescent="0.2">
      <c r="B8" s="18"/>
      <c r="C8" s="144" t="s">
        <v>21</v>
      </c>
      <c r="D8" s="144"/>
      <c r="E8" s="144"/>
      <c r="F8" s="144"/>
      <c r="G8" s="144"/>
      <c r="H8" s="144"/>
      <c r="I8" s="144"/>
      <c r="J8" s="39"/>
    </row>
    <row r="9" spans="1:12" s="14" customFormat="1" ht="18.75" x14ac:dyDescent="0.2">
      <c r="B9" s="15"/>
      <c r="C9" s="145" t="s">
        <v>86</v>
      </c>
      <c r="D9" s="145"/>
      <c r="E9" s="145"/>
      <c r="F9" s="145"/>
      <c r="G9" s="145"/>
      <c r="H9" s="145"/>
      <c r="I9" s="145"/>
      <c r="J9" s="38"/>
    </row>
    <row r="10" spans="1:12" s="14" customFormat="1" ht="18.75" x14ac:dyDescent="0.2">
      <c r="B10" s="15"/>
      <c r="C10" s="28"/>
      <c r="D10" s="28"/>
      <c r="E10" s="28"/>
      <c r="F10" s="33"/>
      <c r="G10" s="28"/>
      <c r="H10" s="28"/>
      <c r="I10" s="28"/>
    </row>
    <row r="11" spans="1:12" s="11" customFormat="1" ht="19.5" customHeight="1" thickBot="1" x14ac:dyDescent="0.25">
      <c r="F11" s="29"/>
    </row>
    <row r="12" spans="1:12" s="3" customFormat="1" ht="36.75" customHeight="1" thickTop="1" thickBot="1" x14ac:dyDescent="0.25">
      <c r="A12" s="7"/>
      <c r="B12" s="7"/>
      <c r="C12" s="151"/>
      <c r="D12" s="142" t="s">
        <v>13</v>
      </c>
      <c r="E12" s="142"/>
      <c r="F12" s="142"/>
      <c r="G12" s="142"/>
      <c r="H12" s="142"/>
      <c r="I12" s="142"/>
      <c r="J12" s="7"/>
      <c r="K12" s="7"/>
      <c r="L12" s="7"/>
    </row>
    <row r="13" spans="1:12" s="3" customFormat="1" ht="18" customHeight="1" thickTop="1" thickBot="1" x14ac:dyDescent="0.25">
      <c r="A13" s="7"/>
      <c r="B13" s="7"/>
      <c r="C13" s="152"/>
      <c r="D13" s="141" t="s">
        <v>7</v>
      </c>
      <c r="E13" s="141"/>
      <c r="F13" s="141"/>
      <c r="G13" s="141"/>
      <c r="H13" s="141"/>
      <c r="I13" s="47">
        <f>'[1]CTA. OPERATIVA.(160)'!$J$6198</f>
        <v>900221.6163000114</v>
      </c>
      <c r="J13" s="7"/>
      <c r="K13" s="7"/>
      <c r="L13" s="7"/>
    </row>
    <row r="14" spans="1:12" s="3" customFormat="1" ht="45.75" customHeight="1" thickTop="1" thickBot="1" x14ac:dyDescent="0.25">
      <c r="A14" s="7"/>
      <c r="B14" s="7"/>
      <c r="C14" s="152"/>
      <c r="D14" s="46" t="s">
        <v>4</v>
      </c>
      <c r="E14" s="46" t="s">
        <v>5</v>
      </c>
      <c r="F14" s="46" t="s">
        <v>6</v>
      </c>
      <c r="G14" s="46" t="s">
        <v>0</v>
      </c>
      <c r="H14" s="46" t="s">
        <v>1</v>
      </c>
      <c r="I14" s="46" t="s">
        <v>2</v>
      </c>
      <c r="J14" s="7"/>
      <c r="K14" s="7"/>
      <c r="L14" s="7"/>
    </row>
    <row r="15" spans="1:12" s="10" customFormat="1" ht="38.25" customHeight="1" thickTop="1" thickBot="1" x14ac:dyDescent="0.25">
      <c r="C15" s="120"/>
      <c r="D15" s="121"/>
      <c r="E15" s="122"/>
      <c r="F15" s="123">
        <v>44865</v>
      </c>
      <c r="G15" s="124"/>
      <c r="H15" s="125">
        <v>0</v>
      </c>
      <c r="I15" s="124">
        <f>+I13</f>
        <v>900221.6163000114</v>
      </c>
    </row>
    <row r="16" spans="1:12" s="10" customFormat="1" ht="17.25" thickTop="1" x14ac:dyDescent="0.2">
      <c r="C16" s="48"/>
      <c r="D16" s="49">
        <v>44866</v>
      </c>
      <c r="E16" s="73"/>
      <c r="F16" s="40" t="s">
        <v>12</v>
      </c>
      <c r="G16" s="50"/>
      <c r="H16" s="50">
        <v>77.25</v>
      </c>
      <c r="I16" s="42">
        <f>I15+G16-H16</f>
        <v>900144.3663000114</v>
      </c>
    </row>
    <row r="17" spans="3:9" s="10" customFormat="1" ht="16.5" x14ac:dyDescent="0.2">
      <c r="C17" s="51"/>
      <c r="D17" s="52">
        <v>44867</v>
      </c>
      <c r="E17" s="74"/>
      <c r="F17" s="43" t="s">
        <v>12</v>
      </c>
      <c r="G17" s="53"/>
      <c r="H17" s="44">
        <v>13.66</v>
      </c>
      <c r="I17" s="45">
        <f t="shared" ref="I17:I64" si="0">I16+G17-H17</f>
        <v>900130.70630001137</v>
      </c>
    </row>
    <row r="18" spans="3:9" s="7" customFormat="1" ht="16.5" x14ac:dyDescent="0.2">
      <c r="C18" s="51"/>
      <c r="D18" s="52">
        <v>44868</v>
      </c>
      <c r="E18" s="134"/>
      <c r="F18" s="43" t="s">
        <v>12</v>
      </c>
      <c r="G18" s="53"/>
      <c r="H18" s="44">
        <v>7.5699999999999994</v>
      </c>
      <c r="I18" s="45">
        <f t="shared" si="0"/>
        <v>900123.13630001142</v>
      </c>
    </row>
    <row r="19" spans="3:9" s="7" customFormat="1" ht="16.5" x14ac:dyDescent="0.2">
      <c r="C19" s="51"/>
      <c r="D19" s="52">
        <v>44868</v>
      </c>
      <c r="E19" s="74" t="s">
        <v>166</v>
      </c>
      <c r="F19" s="43" t="s">
        <v>189</v>
      </c>
      <c r="G19" s="53"/>
      <c r="H19" s="44">
        <v>50239.8</v>
      </c>
      <c r="I19" s="45">
        <f t="shared" si="0"/>
        <v>849883.33630001137</v>
      </c>
    </row>
    <row r="20" spans="3:9" s="7" customFormat="1" ht="16.5" x14ac:dyDescent="0.2">
      <c r="C20" s="51"/>
      <c r="D20" s="52">
        <v>44872</v>
      </c>
      <c r="E20" s="74"/>
      <c r="F20" s="43" t="s">
        <v>12</v>
      </c>
      <c r="G20" s="53"/>
      <c r="H20" s="44">
        <v>26.119999999999997</v>
      </c>
      <c r="I20" s="45">
        <f t="shared" si="0"/>
        <v>849857.21630001138</v>
      </c>
    </row>
    <row r="21" spans="3:9" s="7" customFormat="1" ht="16.5" x14ac:dyDescent="0.2">
      <c r="C21" s="51"/>
      <c r="D21" s="52">
        <v>44873</v>
      </c>
      <c r="E21" s="74"/>
      <c r="F21" s="43" t="s">
        <v>12</v>
      </c>
      <c r="G21" s="53"/>
      <c r="H21" s="44">
        <v>30.04</v>
      </c>
      <c r="I21" s="45">
        <f t="shared" si="0"/>
        <v>849827.17630001134</v>
      </c>
    </row>
    <row r="22" spans="3:9" s="7" customFormat="1" ht="16.5" x14ac:dyDescent="0.2">
      <c r="C22" s="51"/>
      <c r="D22" s="52">
        <v>44874</v>
      </c>
      <c r="E22" s="74"/>
      <c r="F22" s="43" t="s">
        <v>12</v>
      </c>
      <c r="G22" s="53"/>
      <c r="H22" s="44">
        <v>11.25</v>
      </c>
      <c r="I22" s="45">
        <f t="shared" si="0"/>
        <v>849815.92630001134</v>
      </c>
    </row>
    <row r="23" spans="3:9" s="7" customFormat="1" ht="42.75" x14ac:dyDescent="0.2">
      <c r="C23" s="51"/>
      <c r="D23" s="52">
        <v>44875</v>
      </c>
      <c r="E23" s="74"/>
      <c r="F23" s="43" t="s">
        <v>93</v>
      </c>
      <c r="G23" s="53">
        <v>2835061.38</v>
      </c>
      <c r="H23" s="44"/>
      <c r="I23" s="45">
        <f t="shared" si="0"/>
        <v>3684877.3063000115</v>
      </c>
    </row>
    <row r="24" spans="3:9" s="7" customFormat="1" ht="16.5" x14ac:dyDescent="0.2">
      <c r="C24" s="51"/>
      <c r="D24" s="54">
        <v>44875</v>
      </c>
      <c r="E24" s="55"/>
      <c r="F24" s="43" t="s">
        <v>12</v>
      </c>
      <c r="G24" s="53"/>
      <c r="H24" s="56">
        <v>101.85</v>
      </c>
      <c r="I24" s="45">
        <f t="shared" si="0"/>
        <v>3684775.4563000114</v>
      </c>
    </row>
    <row r="25" spans="3:9" s="7" customFormat="1" ht="16.5" x14ac:dyDescent="0.2">
      <c r="C25" s="51"/>
      <c r="D25" s="54">
        <v>44876</v>
      </c>
      <c r="E25" s="74" t="s">
        <v>167</v>
      </c>
      <c r="F25" s="43" t="s">
        <v>190</v>
      </c>
      <c r="G25" s="53"/>
      <c r="H25" s="44"/>
      <c r="I25" s="45">
        <f t="shared" si="0"/>
        <v>3684775.4563000114</v>
      </c>
    </row>
    <row r="26" spans="3:9" s="7" customFormat="1" ht="16.5" x14ac:dyDescent="0.2">
      <c r="C26" s="51"/>
      <c r="D26" s="52">
        <v>44876</v>
      </c>
      <c r="E26" s="74" t="s">
        <v>168</v>
      </c>
      <c r="F26" s="43" t="s">
        <v>191</v>
      </c>
      <c r="G26" s="53"/>
      <c r="H26" s="44">
        <v>22298.13</v>
      </c>
      <c r="I26" s="45">
        <f t="shared" si="0"/>
        <v>3662477.3263000115</v>
      </c>
    </row>
    <row r="27" spans="3:9" s="7" customFormat="1" ht="16.5" x14ac:dyDescent="0.2">
      <c r="C27" s="51"/>
      <c r="D27" s="52">
        <v>44876</v>
      </c>
      <c r="E27" s="74" t="s">
        <v>169</v>
      </c>
      <c r="F27" s="43" t="s">
        <v>83</v>
      </c>
      <c r="G27" s="53"/>
      <c r="H27" s="44">
        <v>54278.64</v>
      </c>
      <c r="I27" s="45">
        <f t="shared" si="0"/>
        <v>3608198.6863000114</v>
      </c>
    </row>
    <row r="28" spans="3:9" s="7" customFormat="1" ht="16.5" x14ac:dyDescent="0.2">
      <c r="C28" s="51"/>
      <c r="D28" s="52">
        <v>44876</v>
      </c>
      <c r="E28" s="134" t="s">
        <v>170</v>
      </c>
      <c r="F28" s="43" t="s">
        <v>82</v>
      </c>
      <c r="G28" s="53"/>
      <c r="H28" s="44"/>
      <c r="I28" s="45">
        <f t="shared" si="0"/>
        <v>3608198.6863000114</v>
      </c>
    </row>
    <row r="29" spans="3:9" s="7" customFormat="1" ht="16.5" x14ac:dyDescent="0.2">
      <c r="C29" s="51"/>
      <c r="D29" s="52">
        <v>44879</v>
      </c>
      <c r="E29" s="74"/>
      <c r="F29" s="43" t="s">
        <v>12</v>
      </c>
      <c r="G29" s="53"/>
      <c r="H29" s="44">
        <v>36.18</v>
      </c>
      <c r="I29" s="45">
        <f t="shared" si="0"/>
        <v>3608162.5063000112</v>
      </c>
    </row>
    <row r="30" spans="3:9" s="7" customFormat="1" ht="16.5" x14ac:dyDescent="0.2">
      <c r="C30" s="51"/>
      <c r="D30" s="52">
        <v>44881</v>
      </c>
      <c r="E30" s="74" t="s">
        <v>171</v>
      </c>
      <c r="F30" s="43" t="s">
        <v>82</v>
      </c>
      <c r="G30" s="53"/>
      <c r="H30" s="44"/>
      <c r="I30" s="45">
        <f t="shared" si="0"/>
        <v>3608162.5063000112</v>
      </c>
    </row>
    <row r="31" spans="3:9" s="7" customFormat="1" ht="16.5" x14ac:dyDescent="0.2">
      <c r="C31" s="94"/>
      <c r="D31" s="92">
        <v>44881</v>
      </c>
      <c r="E31" s="105" t="s">
        <v>172</v>
      </c>
      <c r="F31" s="95" t="s">
        <v>192</v>
      </c>
      <c r="G31" s="93"/>
      <c r="H31" s="88">
        <v>27189.66</v>
      </c>
      <c r="I31" s="45">
        <f t="shared" si="0"/>
        <v>3580972.846300011</v>
      </c>
    </row>
    <row r="32" spans="3:9" s="7" customFormat="1" ht="16.5" x14ac:dyDescent="0.2">
      <c r="C32" s="94"/>
      <c r="D32" s="92">
        <v>44883</v>
      </c>
      <c r="E32" s="105"/>
      <c r="F32" s="95" t="s">
        <v>12</v>
      </c>
      <c r="G32" s="93"/>
      <c r="H32" s="88">
        <v>94.92</v>
      </c>
      <c r="I32" s="45">
        <f t="shared" si="0"/>
        <v>3580877.9263000111</v>
      </c>
    </row>
    <row r="33" spans="3:9" s="7" customFormat="1" ht="16.5" x14ac:dyDescent="0.2">
      <c r="C33" s="94"/>
      <c r="D33" s="92">
        <v>44886</v>
      </c>
      <c r="E33" s="105" t="s">
        <v>173</v>
      </c>
      <c r="F33" s="95" t="s">
        <v>85</v>
      </c>
      <c r="G33" s="93"/>
      <c r="H33" s="88">
        <v>662854.6</v>
      </c>
      <c r="I33" s="45">
        <f t="shared" si="0"/>
        <v>2918023.326300011</v>
      </c>
    </row>
    <row r="34" spans="3:9" s="7" customFormat="1" ht="16.5" x14ac:dyDescent="0.2">
      <c r="C34" s="94"/>
      <c r="D34" s="92">
        <v>44888</v>
      </c>
      <c r="E34" s="105" t="s">
        <v>174</v>
      </c>
      <c r="F34" s="95" t="s">
        <v>82</v>
      </c>
      <c r="G34" s="93"/>
      <c r="H34" s="88"/>
      <c r="I34" s="45">
        <f t="shared" si="0"/>
        <v>2918023.326300011</v>
      </c>
    </row>
    <row r="35" spans="3:9" s="7" customFormat="1" ht="16.5" x14ac:dyDescent="0.2">
      <c r="C35" s="94"/>
      <c r="D35" s="92">
        <v>44888</v>
      </c>
      <c r="E35" s="105" t="s">
        <v>175</v>
      </c>
      <c r="F35" s="95" t="s">
        <v>193</v>
      </c>
      <c r="G35" s="93"/>
      <c r="H35" s="88">
        <v>4000</v>
      </c>
      <c r="I35" s="45">
        <f t="shared" si="0"/>
        <v>2914023.326300011</v>
      </c>
    </row>
    <row r="36" spans="3:9" s="7" customFormat="1" ht="28.5" x14ac:dyDescent="0.2">
      <c r="C36" s="94"/>
      <c r="D36" s="92">
        <v>44888</v>
      </c>
      <c r="E36" s="105" t="s">
        <v>176</v>
      </c>
      <c r="F36" s="95" t="s">
        <v>194</v>
      </c>
      <c r="G36" s="93"/>
      <c r="H36" s="88">
        <v>20000</v>
      </c>
      <c r="I36" s="45">
        <f t="shared" si="0"/>
        <v>2894023.326300011</v>
      </c>
    </row>
    <row r="37" spans="3:9" s="7" customFormat="1" ht="16.5" x14ac:dyDescent="0.2">
      <c r="C37" s="94"/>
      <c r="D37" s="92">
        <v>44888</v>
      </c>
      <c r="E37" s="105" t="s">
        <v>177</v>
      </c>
      <c r="F37" s="95" t="s">
        <v>82</v>
      </c>
      <c r="G37" s="93"/>
      <c r="H37" s="88"/>
      <c r="I37" s="45">
        <f t="shared" si="0"/>
        <v>2894023.326300011</v>
      </c>
    </row>
    <row r="38" spans="3:9" s="7" customFormat="1" ht="16.5" x14ac:dyDescent="0.2">
      <c r="C38" s="94"/>
      <c r="D38" s="92">
        <v>44888</v>
      </c>
      <c r="E38" s="105" t="s">
        <v>178</v>
      </c>
      <c r="F38" s="95" t="s">
        <v>195</v>
      </c>
      <c r="G38" s="93"/>
      <c r="H38" s="88">
        <v>25518.799999999999</v>
      </c>
      <c r="I38" s="45">
        <f t="shared" si="0"/>
        <v>2868504.5263000112</v>
      </c>
    </row>
    <row r="39" spans="3:9" s="7" customFormat="1" ht="16.5" x14ac:dyDescent="0.2">
      <c r="C39" s="94"/>
      <c r="D39" s="92">
        <v>44888</v>
      </c>
      <c r="E39" s="105" t="s">
        <v>179</v>
      </c>
      <c r="F39" s="95" t="s">
        <v>196</v>
      </c>
      <c r="G39" s="93"/>
      <c r="H39" s="88">
        <v>7500</v>
      </c>
      <c r="I39" s="45">
        <f t="shared" si="0"/>
        <v>2861004.5263000112</v>
      </c>
    </row>
    <row r="40" spans="3:9" s="7" customFormat="1" ht="16.5" x14ac:dyDescent="0.2">
      <c r="C40" s="94"/>
      <c r="D40" s="92">
        <v>44888</v>
      </c>
      <c r="E40" s="105" t="s">
        <v>180</v>
      </c>
      <c r="F40" s="95" t="s">
        <v>197</v>
      </c>
      <c r="G40" s="93"/>
      <c r="H40" s="88">
        <v>3500</v>
      </c>
      <c r="I40" s="45">
        <f t="shared" si="0"/>
        <v>2857504.5263000112</v>
      </c>
    </row>
    <row r="41" spans="3:9" s="7" customFormat="1" ht="16.5" x14ac:dyDescent="0.2">
      <c r="C41" s="94"/>
      <c r="D41" s="92">
        <v>44888</v>
      </c>
      <c r="E41" s="105" t="s">
        <v>181</v>
      </c>
      <c r="F41" s="95" t="s">
        <v>198</v>
      </c>
      <c r="G41" s="93"/>
      <c r="H41" s="88">
        <v>7500</v>
      </c>
      <c r="I41" s="45">
        <f t="shared" si="0"/>
        <v>2850004.5263000112</v>
      </c>
    </row>
    <row r="42" spans="3:9" s="7" customFormat="1" ht="16.5" x14ac:dyDescent="0.2">
      <c r="C42" s="94"/>
      <c r="D42" s="92">
        <v>44888</v>
      </c>
      <c r="E42" s="105" t="s">
        <v>182</v>
      </c>
      <c r="F42" s="95" t="s">
        <v>199</v>
      </c>
      <c r="G42" s="93"/>
      <c r="H42" s="88">
        <v>2315</v>
      </c>
      <c r="I42" s="45">
        <f t="shared" si="0"/>
        <v>2847689.5263000112</v>
      </c>
    </row>
    <row r="43" spans="3:9" s="7" customFormat="1" ht="16.5" x14ac:dyDescent="0.2">
      <c r="C43" s="94"/>
      <c r="D43" s="92">
        <v>44888</v>
      </c>
      <c r="E43" s="105" t="s">
        <v>183</v>
      </c>
      <c r="F43" s="95" t="s">
        <v>200</v>
      </c>
      <c r="G43" s="93"/>
      <c r="H43" s="88">
        <v>18165.79</v>
      </c>
      <c r="I43" s="45">
        <f t="shared" si="0"/>
        <v>2829523.7363000112</v>
      </c>
    </row>
    <row r="44" spans="3:9" s="7" customFormat="1" ht="16.5" x14ac:dyDescent="0.2">
      <c r="C44" s="94"/>
      <c r="D44" s="92">
        <v>44888</v>
      </c>
      <c r="E44" s="105" t="s">
        <v>184</v>
      </c>
      <c r="F44" s="95" t="s">
        <v>82</v>
      </c>
      <c r="G44" s="93"/>
      <c r="H44" s="88">
        <v>0</v>
      </c>
      <c r="I44" s="45">
        <f t="shared" si="0"/>
        <v>2829523.7363000112</v>
      </c>
    </row>
    <row r="45" spans="3:9" s="7" customFormat="1" ht="16.5" x14ac:dyDescent="0.2">
      <c r="C45" s="94"/>
      <c r="D45" s="92">
        <v>44888</v>
      </c>
      <c r="E45" s="105" t="s">
        <v>185</v>
      </c>
      <c r="F45" s="95" t="s">
        <v>201</v>
      </c>
      <c r="G45" s="93"/>
      <c r="H45" s="88">
        <v>5280</v>
      </c>
      <c r="I45" s="45">
        <f t="shared" si="0"/>
        <v>2824243.7363000112</v>
      </c>
    </row>
    <row r="46" spans="3:9" s="7" customFormat="1" ht="28.5" x14ac:dyDescent="0.2">
      <c r="C46" s="94"/>
      <c r="D46" s="92">
        <v>44888</v>
      </c>
      <c r="E46" s="105" t="s">
        <v>186</v>
      </c>
      <c r="F46" s="95" t="s">
        <v>84</v>
      </c>
      <c r="G46" s="93"/>
      <c r="H46" s="88">
        <v>28800</v>
      </c>
      <c r="I46" s="45">
        <f t="shared" si="0"/>
        <v>2795443.7363000112</v>
      </c>
    </row>
    <row r="47" spans="3:9" s="7" customFormat="1" ht="16.5" x14ac:dyDescent="0.2">
      <c r="C47" s="94"/>
      <c r="D47" s="92">
        <v>44889</v>
      </c>
      <c r="E47" s="105" t="s">
        <v>187</v>
      </c>
      <c r="F47" s="95" t="s">
        <v>202</v>
      </c>
      <c r="G47" s="93"/>
      <c r="H47" s="88">
        <v>3249.26</v>
      </c>
      <c r="I47" s="45">
        <f t="shared" si="0"/>
        <v>2792194.4763000114</v>
      </c>
    </row>
    <row r="48" spans="3:9" s="7" customFormat="1" ht="16.5" x14ac:dyDescent="0.2">
      <c r="C48" s="94"/>
      <c r="D48" s="92">
        <v>44889</v>
      </c>
      <c r="E48" s="105" t="s">
        <v>188</v>
      </c>
      <c r="F48" s="95" t="s">
        <v>203</v>
      </c>
      <c r="G48" s="93"/>
      <c r="H48" s="88">
        <v>13942.81</v>
      </c>
      <c r="I48" s="45">
        <f t="shared" si="0"/>
        <v>2778251.6663000113</v>
      </c>
    </row>
    <row r="49" spans="3:9" s="7" customFormat="1" ht="16.5" x14ac:dyDescent="0.2">
      <c r="C49" s="94"/>
      <c r="D49" s="92">
        <v>44893</v>
      </c>
      <c r="E49" s="105"/>
      <c r="F49" s="95" t="s">
        <v>12</v>
      </c>
      <c r="G49" s="93"/>
      <c r="H49" s="88">
        <v>40.78</v>
      </c>
      <c r="I49" s="45">
        <f t="shared" si="0"/>
        <v>2778210.8863000115</v>
      </c>
    </row>
    <row r="50" spans="3:9" s="7" customFormat="1" ht="16.5" x14ac:dyDescent="0.2">
      <c r="C50" s="94"/>
      <c r="D50" s="92">
        <v>44894</v>
      </c>
      <c r="E50" s="105"/>
      <c r="F50" s="95" t="s">
        <v>12</v>
      </c>
      <c r="G50" s="93"/>
      <c r="H50" s="88">
        <v>6</v>
      </c>
      <c r="I50" s="45">
        <f t="shared" si="0"/>
        <v>2778204.8863000115</v>
      </c>
    </row>
    <row r="51" spans="3:9" s="7" customFormat="1" ht="16.5" x14ac:dyDescent="0.2">
      <c r="C51" s="94"/>
      <c r="D51" s="92">
        <v>44895</v>
      </c>
      <c r="E51" s="105"/>
      <c r="F51" s="95" t="s">
        <v>12</v>
      </c>
      <c r="G51" s="93"/>
      <c r="H51" s="88">
        <v>7.92</v>
      </c>
      <c r="I51" s="45">
        <f t="shared" si="0"/>
        <v>2778196.9663000116</v>
      </c>
    </row>
    <row r="52" spans="3:9" s="7" customFormat="1" ht="29.25" thickBot="1" x14ac:dyDescent="0.25">
      <c r="C52" s="94"/>
      <c r="D52" s="92">
        <v>44895</v>
      </c>
      <c r="E52" s="105"/>
      <c r="F52" s="95" t="s">
        <v>30</v>
      </c>
      <c r="G52" s="93"/>
      <c r="H52" s="88">
        <v>175</v>
      </c>
      <c r="I52" s="45">
        <f t="shared" si="0"/>
        <v>2778021.9663000116</v>
      </c>
    </row>
    <row r="53" spans="3:9" s="7" customFormat="1" ht="16.5" hidden="1" x14ac:dyDescent="0.2">
      <c r="C53" s="94"/>
      <c r="D53" s="139"/>
      <c r="E53" s="105"/>
      <c r="F53" s="95"/>
      <c r="G53" s="93"/>
      <c r="H53" s="88"/>
      <c r="I53" s="45">
        <f t="shared" si="0"/>
        <v>2778021.9663000116</v>
      </c>
    </row>
    <row r="54" spans="3:9" s="7" customFormat="1" ht="16.5" hidden="1" x14ac:dyDescent="0.2">
      <c r="C54" s="94"/>
      <c r="D54" s="92"/>
      <c r="E54" s="105"/>
      <c r="F54" s="95"/>
      <c r="G54" s="93"/>
      <c r="H54" s="88"/>
      <c r="I54" s="45">
        <f t="shared" si="0"/>
        <v>2778021.9663000116</v>
      </c>
    </row>
    <row r="55" spans="3:9" s="7" customFormat="1" ht="16.5" hidden="1" x14ac:dyDescent="0.2">
      <c r="C55" s="94"/>
      <c r="D55" s="92"/>
      <c r="E55" s="105"/>
      <c r="F55" s="95"/>
      <c r="G55" s="93"/>
      <c r="H55" s="88"/>
      <c r="I55" s="45">
        <f t="shared" si="0"/>
        <v>2778021.9663000116</v>
      </c>
    </row>
    <row r="56" spans="3:9" s="7" customFormat="1" ht="16.5" hidden="1" x14ac:dyDescent="0.2">
      <c r="C56" s="94"/>
      <c r="D56" s="92"/>
      <c r="E56" s="105"/>
      <c r="F56" s="95"/>
      <c r="G56" s="93"/>
      <c r="H56" s="88"/>
      <c r="I56" s="45">
        <f t="shared" si="0"/>
        <v>2778021.9663000116</v>
      </c>
    </row>
    <row r="57" spans="3:9" s="7" customFormat="1" ht="16.5" hidden="1" x14ac:dyDescent="0.2">
      <c r="C57" s="94"/>
      <c r="D57" s="92"/>
      <c r="E57" s="105"/>
      <c r="F57" s="95"/>
      <c r="G57" s="93"/>
      <c r="H57" s="88"/>
      <c r="I57" s="45">
        <f t="shared" si="0"/>
        <v>2778021.9663000116</v>
      </c>
    </row>
    <row r="58" spans="3:9" s="7" customFormat="1" ht="16.5" hidden="1" x14ac:dyDescent="0.2">
      <c r="C58" s="94"/>
      <c r="D58" s="92"/>
      <c r="E58" s="105"/>
      <c r="F58" s="95"/>
      <c r="G58" s="93"/>
      <c r="H58" s="88"/>
      <c r="I58" s="45">
        <f t="shared" si="0"/>
        <v>2778021.9663000116</v>
      </c>
    </row>
    <row r="59" spans="3:9" s="7" customFormat="1" ht="16.5" hidden="1" x14ac:dyDescent="0.2">
      <c r="C59" s="94"/>
      <c r="D59" s="92"/>
      <c r="E59" s="105"/>
      <c r="F59" s="95"/>
      <c r="G59" s="93"/>
      <c r="H59" s="88"/>
      <c r="I59" s="45">
        <f t="shared" si="0"/>
        <v>2778021.9663000116</v>
      </c>
    </row>
    <row r="60" spans="3:9" s="7" customFormat="1" ht="16.5" hidden="1" x14ac:dyDescent="0.2">
      <c r="C60" s="94"/>
      <c r="D60" s="92"/>
      <c r="E60" s="105"/>
      <c r="F60" s="95"/>
      <c r="G60" s="93"/>
      <c r="H60" s="88"/>
      <c r="I60" s="45">
        <f t="shared" si="0"/>
        <v>2778021.9663000116</v>
      </c>
    </row>
    <row r="61" spans="3:9" s="7" customFormat="1" ht="16.5" hidden="1" x14ac:dyDescent="0.2">
      <c r="C61" s="94"/>
      <c r="D61" s="92"/>
      <c r="E61" s="105"/>
      <c r="F61" s="95"/>
      <c r="G61" s="93"/>
      <c r="H61" s="88"/>
      <c r="I61" s="45">
        <f t="shared" si="0"/>
        <v>2778021.9663000116</v>
      </c>
    </row>
    <row r="62" spans="3:9" s="7" customFormat="1" ht="16.5" hidden="1" x14ac:dyDescent="0.2">
      <c r="C62" s="94"/>
      <c r="D62" s="92"/>
      <c r="E62" s="105"/>
      <c r="F62" s="95"/>
      <c r="G62" s="93"/>
      <c r="H62" s="88"/>
      <c r="I62" s="45">
        <f t="shared" si="0"/>
        <v>2778021.9663000116</v>
      </c>
    </row>
    <row r="63" spans="3:9" s="7" customFormat="1" ht="16.5" hidden="1" x14ac:dyDescent="0.2">
      <c r="C63" s="94"/>
      <c r="D63" s="92"/>
      <c r="E63" s="105"/>
      <c r="F63" s="95"/>
      <c r="G63" s="93"/>
      <c r="H63" s="88"/>
      <c r="I63" s="45">
        <f t="shared" si="0"/>
        <v>2778021.9663000116</v>
      </c>
    </row>
    <row r="64" spans="3:9" s="7" customFormat="1" ht="17.25" hidden="1" thickBot="1" x14ac:dyDescent="0.25">
      <c r="C64" s="94"/>
      <c r="D64" s="92"/>
      <c r="E64" s="105"/>
      <c r="F64" s="135"/>
      <c r="G64" s="93"/>
      <c r="H64" s="88"/>
      <c r="I64" s="45">
        <f t="shared" si="0"/>
        <v>2778021.9663000116</v>
      </c>
    </row>
    <row r="65" spans="3:94" s="11" customFormat="1" ht="17.25" thickBot="1" x14ac:dyDescent="0.25">
      <c r="C65" s="149" t="s">
        <v>8</v>
      </c>
      <c r="D65" s="150"/>
      <c r="E65" s="150"/>
      <c r="F65" s="150"/>
      <c r="G65" s="96">
        <f>SUM(G16:G64)</f>
        <v>2835061.38</v>
      </c>
      <c r="H65" s="96">
        <f>SUM(H16:H64)</f>
        <v>957261.03000000014</v>
      </c>
      <c r="I65" s="97">
        <f>+I15+G65-H65</f>
        <v>2778021.9663000111</v>
      </c>
      <c r="J65" s="24">
        <f>+I65-'[1]CTA. OPERATIVA.(160)'!$J$6235</f>
        <v>0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</row>
    <row r="66" spans="3:94" s="11" customFormat="1" ht="16.5" x14ac:dyDescent="0.2">
      <c r="C66" s="5"/>
      <c r="D66" s="5"/>
      <c r="E66" s="5"/>
      <c r="F66" s="34"/>
      <c r="G66" s="8"/>
      <c r="H66" s="8"/>
      <c r="I66" s="8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</row>
    <row r="67" spans="3:94" s="11" customFormat="1" ht="16.5" x14ac:dyDescent="0.2">
      <c r="C67" s="5"/>
      <c r="D67" s="5"/>
      <c r="E67" s="5"/>
      <c r="F67" s="35"/>
      <c r="G67" s="9"/>
      <c r="H67" s="79"/>
      <c r="I67" s="9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</row>
    <row r="68" spans="3:94" s="11" customFormat="1" ht="16.5" x14ac:dyDescent="0.2">
      <c r="C68" s="5"/>
      <c r="D68" s="78" t="s">
        <v>39</v>
      </c>
      <c r="E68" s="9"/>
      <c r="F68" s="35" t="s">
        <v>47</v>
      </c>
      <c r="G68" s="9"/>
      <c r="H68" s="78" t="s">
        <v>40</v>
      </c>
      <c r="I68" s="9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</row>
    <row r="69" spans="3:94" s="11" customFormat="1" ht="16.5" x14ac:dyDescent="0.2">
      <c r="C69" s="5"/>
      <c r="D69" s="78" t="s">
        <v>32</v>
      </c>
      <c r="E69" s="9"/>
      <c r="F69" s="78" t="s">
        <v>37</v>
      </c>
      <c r="G69" s="9"/>
      <c r="H69" s="78" t="s">
        <v>33</v>
      </c>
      <c r="I69" s="9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</row>
    <row r="70" spans="3:94" s="11" customFormat="1" ht="16.5" x14ac:dyDescent="0.2">
      <c r="C70" s="5"/>
      <c r="D70" s="78" t="s">
        <v>34</v>
      </c>
      <c r="E70" s="9"/>
      <c r="F70" s="78" t="s">
        <v>45</v>
      </c>
      <c r="G70" s="9"/>
      <c r="H70" s="91" t="s">
        <v>46</v>
      </c>
      <c r="I70" s="9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</row>
    <row r="71" spans="3:94" s="11" customFormat="1" ht="16.5" x14ac:dyDescent="0.2">
      <c r="C71" s="5"/>
      <c r="D71" s="78" t="s">
        <v>35</v>
      </c>
      <c r="E71" s="9"/>
      <c r="F71" s="78" t="s">
        <v>38</v>
      </c>
      <c r="G71" s="9"/>
      <c r="H71" s="78" t="s">
        <v>36</v>
      </c>
      <c r="I71" s="9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</row>
    <row r="72" spans="3:94" s="11" customFormat="1" ht="16.5" x14ac:dyDescent="0.2">
      <c r="C72" s="5"/>
      <c r="D72" s="9"/>
      <c r="E72" s="9"/>
      <c r="G72" s="9"/>
      <c r="H72" s="9"/>
      <c r="I72" s="9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</row>
    <row r="73" spans="3:94" s="11" customFormat="1" ht="16.5" x14ac:dyDescent="0.2">
      <c r="C73" s="5"/>
      <c r="D73" s="9"/>
      <c r="E73" s="9"/>
      <c r="G73" s="9"/>
      <c r="H73" s="9"/>
      <c r="I73" s="9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</row>
    <row r="74" spans="3:94" s="11" customFormat="1" ht="18" x14ac:dyDescent="0.2">
      <c r="C74" s="22"/>
      <c r="D74" s="9"/>
      <c r="E74" s="9"/>
      <c r="G74" s="9"/>
      <c r="H74" s="9"/>
      <c r="I74" s="9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</row>
    <row r="75" spans="3:94" s="11" customFormat="1" ht="18" x14ac:dyDescent="0.2">
      <c r="C75" s="22"/>
      <c r="D75" s="9"/>
      <c r="E75" s="9"/>
      <c r="F75" s="79"/>
      <c r="G75" s="9"/>
      <c r="H75" s="9"/>
      <c r="I75" s="9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</row>
    <row r="76" spans="3:94" ht="16.5" x14ac:dyDescent="0.2">
      <c r="C76" s="5"/>
      <c r="D76" s="9"/>
      <c r="E76" s="9"/>
    </row>
    <row r="95" spans="3:3" ht="15" x14ac:dyDescent="0.2">
      <c r="C95" s="81"/>
    </row>
  </sheetData>
  <mergeCells count="8">
    <mergeCell ref="C65:F65"/>
    <mergeCell ref="C12:C14"/>
    <mergeCell ref="D12:I12"/>
    <mergeCell ref="D13:H13"/>
    <mergeCell ref="C6:I6"/>
    <mergeCell ref="C7:I7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rowBreaks count="1" manualBreakCount="1">
    <brk id="87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109"/>
  <sheetViews>
    <sheetView showGridLines="0" view="pageBreakPreview" topLeftCell="C1" zoomScale="70" zoomScaleNormal="85" zoomScaleSheetLayoutView="70" workbookViewId="0">
      <selection activeCell="J6" sqref="J6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1.140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140" t="s">
        <v>10</v>
      </c>
      <c r="E8" s="140"/>
      <c r="F8" s="140"/>
      <c r="G8" s="140"/>
      <c r="H8" s="140"/>
      <c r="I8" s="140"/>
      <c r="J8" s="140"/>
      <c r="K8" s="16"/>
      <c r="L8" s="16"/>
    </row>
    <row r="9" spans="1:14" s="14" customFormat="1" ht="18.75" x14ac:dyDescent="0.2">
      <c r="C9" s="18"/>
      <c r="D9" s="144" t="s">
        <v>18</v>
      </c>
      <c r="E9" s="144"/>
      <c r="F9" s="144"/>
      <c r="G9" s="144"/>
      <c r="H9" s="144"/>
      <c r="I9" s="144"/>
      <c r="J9" s="144"/>
    </row>
    <row r="10" spans="1:14" s="17" customFormat="1" ht="18" customHeight="1" x14ac:dyDescent="0.2">
      <c r="B10" s="18"/>
      <c r="C10" s="18"/>
      <c r="D10" s="144" t="s">
        <v>20</v>
      </c>
      <c r="E10" s="144"/>
      <c r="F10" s="144"/>
      <c r="G10" s="144"/>
      <c r="H10" s="144"/>
      <c r="I10" s="144"/>
      <c r="J10" s="144"/>
    </row>
    <row r="11" spans="1:14" s="14" customFormat="1" ht="18.75" customHeight="1" x14ac:dyDescent="0.2">
      <c r="D11" s="145" t="s">
        <v>86</v>
      </c>
      <c r="E11" s="145"/>
      <c r="F11" s="145"/>
      <c r="G11" s="145"/>
      <c r="H11" s="145"/>
      <c r="I11" s="145"/>
      <c r="J11" s="145"/>
    </row>
    <row r="12" spans="1:14" s="11" customFormat="1" ht="19.5" customHeight="1" thickBot="1" x14ac:dyDescent="0.25"/>
    <row r="13" spans="1:14" s="3" customFormat="1" ht="26.25" customHeight="1" thickTop="1" thickBot="1" x14ac:dyDescent="0.25">
      <c r="A13" s="7"/>
      <c r="B13" s="7"/>
      <c r="C13" s="7"/>
      <c r="D13" s="143"/>
      <c r="E13" s="142" t="s">
        <v>18</v>
      </c>
      <c r="F13" s="142"/>
      <c r="G13" s="142"/>
      <c r="H13" s="142"/>
      <c r="I13" s="142"/>
      <c r="J13" s="142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143"/>
      <c r="E14" s="141" t="s">
        <v>7</v>
      </c>
      <c r="F14" s="141"/>
      <c r="G14" s="141"/>
      <c r="H14" s="141"/>
      <c r="I14" s="141"/>
      <c r="J14" s="47">
        <f>'[1]CTA. NOMINA 2000'!$G$1798</f>
        <v>1419434.3239999029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143"/>
      <c r="E15" s="58" t="s">
        <v>4</v>
      </c>
      <c r="F15" s="58" t="s">
        <v>5</v>
      </c>
      <c r="G15" s="58" t="s">
        <v>6</v>
      </c>
      <c r="H15" s="58" t="s">
        <v>0</v>
      </c>
      <c r="I15" s="58" t="s">
        <v>1</v>
      </c>
      <c r="J15" s="58" t="s">
        <v>2</v>
      </c>
      <c r="K15" s="7"/>
      <c r="L15" s="7"/>
      <c r="M15" s="7"/>
      <c r="N15" s="7"/>
    </row>
    <row r="16" spans="1:14" s="10" customFormat="1" ht="26.25" customHeight="1" thickTop="1" x14ac:dyDescent="0.2">
      <c r="D16" s="126"/>
      <c r="E16" s="123"/>
      <c r="F16" s="126"/>
      <c r="G16" s="123">
        <v>44865</v>
      </c>
      <c r="H16" s="127"/>
      <c r="I16" s="128">
        <v>0</v>
      </c>
      <c r="J16" s="127">
        <f>+J14</f>
        <v>1419434.3239999029</v>
      </c>
    </row>
    <row r="17" spans="4:11" s="10" customFormat="1" ht="28.5" x14ac:dyDescent="0.2">
      <c r="D17" s="66"/>
      <c r="E17" s="67">
        <v>44866</v>
      </c>
      <c r="F17" s="68" t="s">
        <v>204</v>
      </c>
      <c r="G17" s="82" t="s">
        <v>16</v>
      </c>
      <c r="H17" s="70"/>
      <c r="I17" s="70">
        <v>400</v>
      </c>
      <c r="J17" s="70">
        <f>J16+H17-I17</f>
        <v>1419034.3239999029</v>
      </c>
    </row>
    <row r="18" spans="4:11" s="10" customFormat="1" ht="16.5" x14ac:dyDescent="0.2">
      <c r="D18" s="66"/>
      <c r="E18" s="67">
        <v>44866</v>
      </c>
      <c r="F18" s="68" t="s">
        <v>204</v>
      </c>
      <c r="G18" s="69" t="s">
        <v>56</v>
      </c>
      <c r="H18" s="70"/>
      <c r="I18" s="70">
        <v>7600</v>
      </c>
      <c r="J18" s="70">
        <f>J17+H18-I18</f>
        <v>1411434.3239999029</v>
      </c>
    </row>
    <row r="19" spans="4:11" s="10" customFormat="1" ht="28.5" x14ac:dyDescent="0.2">
      <c r="D19" s="66"/>
      <c r="E19" s="67">
        <v>44866</v>
      </c>
      <c r="F19" s="68" t="s">
        <v>205</v>
      </c>
      <c r="G19" s="69" t="s">
        <v>16</v>
      </c>
      <c r="H19" s="70"/>
      <c r="I19" s="70">
        <v>12056.9</v>
      </c>
      <c r="J19" s="70">
        <f>J18+H19-I19</f>
        <v>1399377.423999903</v>
      </c>
    </row>
    <row r="20" spans="4:11" s="10" customFormat="1" ht="16.5" x14ac:dyDescent="0.2">
      <c r="D20" s="66"/>
      <c r="E20" s="67">
        <v>44866</v>
      </c>
      <c r="F20" s="68" t="s">
        <v>205</v>
      </c>
      <c r="G20" s="69" t="s">
        <v>60</v>
      </c>
      <c r="H20" s="70"/>
      <c r="I20" s="70">
        <v>229081.1</v>
      </c>
      <c r="J20" s="70">
        <f>J19+H20-I20</f>
        <v>1170296.3239999029</v>
      </c>
    </row>
    <row r="21" spans="4:11" s="10" customFormat="1" ht="28.5" x14ac:dyDescent="0.2">
      <c r="D21" s="66"/>
      <c r="E21" s="67">
        <v>44874</v>
      </c>
      <c r="F21" s="68"/>
      <c r="G21" s="69" t="s">
        <v>28</v>
      </c>
      <c r="H21" s="70">
        <v>1010358.75</v>
      </c>
      <c r="I21" s="70"/>
      <c r="J21" s="70">
        <f>J20+H21-I21</f>
        <v>2180655.0739999032</v>
      </c>
    </row>
    <row r="22" spans="4:11" s="10" customFormat="1" ht="28.5" x14ac:dyDescent="0.2">
      <c r="D22" s="66"/>
      <c r="E22" s="67">
        <v>44876</v>
      </c>
      <c r="F22" s="68"/>
      <c r="G22" s="69" t="s">
        <v>24</v>
      </c>
      <c r="H22" s="70">
        <v>68534</v>
      </c>
      <c r="I22" s="70"/>
      <c r="J22" s="70">
        <f t="shared" ref="J22:J66" si="0">J21+H22-I22</f>
        <v>2249189.0739999032</v>
      </c>
    </row>
    <row r="23" spans="4:11" s="10" customFormat="1" ht="28.5" x14ac:dyDescent="0.2">
      <c r="D23" s="66"/>
      <c r="E23" s="67">
        <v>44876</v>
      </c>
      <c r="F23" s="68"/>
      <c r="G23" s="69" t="s">
        <v>24</v>
      </c>
      <c r="H23" s="70"/>
      <c r="I23" s="70">
        <v>68534</v>
      </c>
      <c r="J23" s="70">
        <f t="shared" si="0"/>
        <v>2180655.0739999032</v>
      </c>
    </row>
    <row r="24" spans="4:11" s="10" customFormat="1" ht="28.5" x14ac:dyDescent="0.2">
      <c r="D24" s="66"/>
      <c r="E24" s="67">
        <v>44874</v>
      </c>
      <c r="F24" s="68"/>
      <c r="G24" s="69" t="s">
        <v>28</v>
      </c>
      <c r="H24" s="70">
        <v>26825775.670000002</v>
      </c>
      <c r="I24" s="70"/>
      <c r="J24" s="70">
        <f t="shared" si="0"/>
        <v>29006430.743999906</v>
      </c>
    </row>
    <row r="25" spans="4:11" s="10" customFormat="1" ht="28.5" x14ac:dyDescent="0.2">
      <c r="D25" s="66"/>
      <c r="E25" s="67">
        <v>44880</v>
      </c>
      <c r="F25" s="68"/>
      <c r="G25" s="69" t="s">
        <v>24</v>
      </c>
      <c r="H25" s="70">
        <v>26785588.600000001</v>
      </c>
      <c r="I25" s="70"/>
      <c r="J25" s="70">
        <f t="shared" si="0"/>
        <v>55792019.343999907</v>
      </c>
    </row>
    <row r="26" spans="4:11" s="10" customFormat="1" ht="28.5" x14ac:dyDescent="0.2">
      <c r="D26" s="66"/>
      <c r="E26" s="67">
        <v>44880</v>
      </c>
      <c r="F26" s="68"/>
      <c r="G26" s="69" t="s">
        <v>24</v>
      </c>
      <c r="H26" s="70"/>
      <c r="I26" s="70">
        <v>26785588.600000001</v>
      </c>
      <c r="J26" s="70">
        <f t="shared" si="0"/>
        <v>29006430.743999906</v>
      </c>
      <c r="K26" s="76"/>
    </row>
    <row r="27" spans="4:11" s="10" customFormat="1" ht="28.5" x14ac:dyDescent="0.2">
      <c r="D27" s="66"/>
      <c r="E27" s="67">
        <v>44881</v>
      </c>
      <c r="F27" s="68"/>
      <c r="G27" s="69" t="s">
        <v>59</v>
      </c>
      <c r="H27" s="70">
        <v>255639</v>
      </c>
      <c r="I27" s="70"/>
      <c r="J27" s="70">
        <f t="shared" si="0"/>
        <v>29262069.743999906</v>
      </c>
    </row>
    <row r="28" spans="4:11" s="10" customFormat="1" ht="31.5" customHeight="1" x14ac:dyDescent="0.2">
      <c r="D28" s="66"/>
      <c r="E28" s="67">
        <v>44882</v>
      </c>
      <c r="F28" s="68"/>
      <c r="G28" s="69" t="s">
        <v>24</v>
      </c>
      <c r="H28" s="70">
        <v>1073183.56</v>
      </c>
      <c r="I28" s="70"/>
      <c r="J28" s="70">
        <f t="shared" si="0"/>
        <v>30335253.303999905</v>
      </c>
    </row>
    <row r="29" spans="4:11" s="10" customFormat="1" ht="28.5" x14ac:dyDescent="0.2">
      <c r="D29" s="66"/>
      <c r="E29" s="67">
        <v>44882</v>
      </c>
      <c r="F29" s="68"/>
      <c r="G29" s="69" t="s">
        <v>24</v>
      </c>
      <c r="H29" s="70"/>
      <c r="I29" s="70">
        <v>1073183.56</v>
      </c>
      <c r="J29" s="70">
        <f t="shared" si="0"/>
        <v>29262069.743999906</v>
      </c>
    </row>
    <row r="30" spans="4:11" s="10" customFormat="1" ht="28.5" x14ac:dyDescent="0.2">
      <c r="D30" s="66"/>
      <c r="E30" s="67">
        <v>44883</v>
      </c>
      <c r="F30" s="68">
        <v>7916</v>
      </c>
      <c r="G30" s="69" t="s">
        <v>206</v>
      </c>
      <c r="H30" s="70"/>
      <c r="I30" s="70">
        <v>100000</v>
      </c>
      <c r="J30" s="70">
        <f t="shared" si="0"/>
        <v>29162069.743999906</v>
      </c>
    </row>
    <row r="31" spans="4:11" s="10" customFormat="1" ht="28.5" x14ac:dyDescent="0.2">
      <c r="D31" s="66"/>
      <c r="E31" s="67">
        <v>44883</v>
      </c>
      <c r="F31" s="68">
        <v>7917</v>
      </c>
      <c r="G31" s="69" t="s">
        <v>66</v>
      </c>
      <c r="H31" s="70"/>
      <c r="I31" s="70">
        <v>50500.72</v>
      </c>
      <c r="J31" s="70">
        <f t="shared" si="0"/>
        <v>29111569.023999907</v>
      </c>
    </row>
    <row r="32" spans="4:11" s="10" customFormat="1" ht="28.5" x14ac:dyDescent="0.2">
      <c r="D32" s="66"/>
      <c r="E32" s="67">
        <v>44883</v>
      </c>
      <c r="F32" s="68">
        <v>7917</v>
      </c>
      <c r="G32" s="69" t="s">
        <v>207</v>
      </c>
      <c r="H32" s="70"/>
      <c r="I32" s="70">
        <v>412795.79</v>
      </c>
      <c r="J32" s="70">
        <f t="shared" si="0"/>
        <v>28698773.233999908</v>
      </c>
    </row>
    <row r="33" spans="4:11" s="10" customFormat="1" ht="28.5" x14ac:dyDescent="0.2">
      <c r="D33" s="66"/>
      <c r="E33" s="67">
        <v>44883</v>
      </c>
      <c r="F33" s="68">
        <v>7918</v>
      </c>
      <c r="G33" s="82" t="s">
        <v>66</v>
      </c>
      <c r="H33" s="70"/>
      <c r="I33" s="70">
        <v>184335.3</v>
      </c>
      <c r="J33" s="70">
        <f t="shared" si="0"/>
        <v>28514437.933999907</v>
      </c>
    </row>
    <row r="34" spans="4:11" s="10" customFormat="1" ht="28.5" x14ac:dyDescent="0.2">
      <c r="D34" s="66"/>
      <c r="E34" s="67">
        <v>44883</v>
      </c>
      <c r="F34" s="68">
        <v>7918</v>
      </c>
      <c r="G34" s="82" t="s">
        <v>208</v>
      </c>
      <c r="H34" s="70"/>
      <c r="I34" s="70">
        <v>5565609.5700000003</v>
      </c>
      <c r="J34" s="70">
        <f t="shared" si="0"/>
        <v>22948828.363999907</v>
      </c>
      <c r="K34" s="76"/>
    </row>
    <row r="35" spans="4:11" s="10" customFormat="1" ht="31.5" customHeight="1" x14ac:dyDescent="0.2">
      <c r="D35" s="66"/>
      <c r="E35" s="67">
        <v>44883</v>
      </c>
      <c r="F35" s="68">
        <v>7919</v>
      </c>
      <c r="G35" s="69" t="s">
        <v>66</v>
      </c>
      <c r="H35" s="70"/>
      <c r="I35" s="70">
        <v>1064847.96</v>
      </c>
      <c r="J35" s="70">
        <f t="shared" si="0"/>
        <v>21883980.403999906</v>
      </c>
      <c r="K35" s="76"/>
    </row>
    <row r="36" spans="4:11" s="10" customFormat="1" ht="26.25" customHeight="1" x14ac:dyDescent="0.2">
      <c r="D36" s="66"/>
      <c r="E36" s="67">
        <v>44883</v>
      </c>
      <c r="F36" s="68">
        <v>7919</v>
      </c>
      <c r="G36" s="69" t="s">
        <v>142</v>
      </c>
      <c r="H36" s="70"/>
      <c r="I36" s="70">
        <v>19373169.350000001</v>
      </c>
      <c r="J36" s="70">
        <f t="shared" si="0"/>
        <v>2510811.0539999045</v>
      </c>
      <c r="K36" s="76"/>
    </row>
    <row r="37" spans="4:11" s="10" customFormat="1" ht="25.5" customHeight="1" x14ac:dyDescent="0.2">
      <c r="D37" s="66"/>
      <c r="E37" s="67">
        <v>44883</v>
      </c>
      <c r="F37" s="68">
        <v>7920</v>
      </c>
      <c r="G37" s="69" t="s">
        <v>66</v>
      </c>
      <c r="H37" s="70"/>
      <c r="I37" s="70">
        <v>11646.4</v>
      </c>
      <c r="J37" s="70">
        <f t="shared" si="0"/>
        <v>2499164.6539999046</v>
      </c>
      <c r="K37" s="76"/>
    </row>
    <row r="38" spans="4:11" s="10" customFormat="1" ht="25.5" customHeight="1" x14ac:dyDescent="0.2">
      <c r="D38" s="66"/>
      <c r="E38" s="67">
        <v>44883</v>
      </c>
      <c r="F38" s="68">
        <v>7920</v>
      </c>
      <c r="G38" s="69" t="s">
        <v>209</v>
      </c>
      <c r="H38" s="70"/>
      <c r="I38" s="70">
        <v>104817.57</v>
      </c>
      <c r="J38" s="70">
        <f t="shared" si="0"/>
        <v>2394347.0839999048</v>
      </c>
      <c r="K38" s="76"/>
    </row>
    <row r="39" spans="4:11" s="10" customFormat="1" ht="27.75" customHeight="1" x14ac:dyDescent="0.2">
      <c r="D39" s="66"/>
      <c r="E39" s="67">
        <v>44882</v>
      </c>
      <c r="F39" s="68"/>
      <c r="G39" s="69" t="s">
        <v>24</v>
      </c>
      <c r="H39" s="70">
        <v>19720.990000000002</v>
      </c>
      <c r="I39" s="70"/>
      <c r="J39" s="70">
        <f t="shared" si="0"/>
        <v>2414068.073999905</v>
      </c>
      <c r="K39" s="76"/>
    </row>
    <row r="40" spans="4:11" s="10" customFormat="1" ht="27.75" customHeight="1" x14ac:dyDescent="0.2">
      <c r="D40" s="66"/>
      <c r="E40" s="67">
        <v>44882</v>
      </c>
      <c r="F40" s="68"/>
      <c r="G40" s="69" t="s">
        <v>24</v>
      </c>
      <c r="H40" s="70"/>
      <c r="I40" s="70">
        <v>19720.990000000002</v>
      </c>
      <c r="J40" s="70">
        <f t="shared" si="0"/>
        <v>2394347.0839999048</v>
      </c>
      <c r="K40" s="76"/>
    </row>
    <row r="41" spans="4:11" s="10" customFormat="1" ht="27.75" customHeight="1" x14ac:dyDescent="0.2">
      <c r="D41" s="66"/>
      <c r="E41" s="67">
        <v>44886</v>
      </c>
      <c r="F41" s="68">
        <v>7924</v>
      </c>
      <c r="G41" s="69" t="s">
        <v>66</v>
      </c>
      <c r="H41" s="70"/>
      <c r="I41" s="70">
        <v>6000</v>
      </c>
      <c r="J41" s="70">
        <f t="shared" si="0"/>
        <v>2388347.0839999048</v>
      </c>
      <c r="K41" s="76"/>
    </row>
    <row r="42" spans="4:11" s="10" customFormat="1" ht="27.75" customHeight="1" x14ac:dyDescent="0.2">
      <c r="D42" s="66"/>
      <c r="E42" s="67">
        <v>44886</v>
      </c>
      <c r="F42" s="68">
        <v>7924</v>
      </c>
      <c r="G42" s="69" t="s">
        <v>163</v>
      </c>
      <c r="H42" s="70"/>
      <c r="I42" s="70">
        <v>114000</v>
      </c>
      <c r="J42" s="70">
        <f t="shared" si="0"/>
        <v>2274347.0839999048</v>
      </c>
      <c r="K42" s="76"/>
    </row>
    <row r="43" spans="4:11" s="10" customFormat="1" ht="27.75" customHeight="1" x14ac:dyDescent="0.2">
      <c r="D43" s="66"/>
      <c r="E43" s="67">
        <v>44887</v>
      </c>
      <c r="F43" s="68"/>
      <c r="G43" s="69" t="s">
        <v>24</v>
      </c>
      <c r="H43" s="70">
        <v>414645.46</v>
      </c>
      <c r="I43" s="70"/>
      <c r="J43" s="70">
        <f t="shared" si="0"/>
        <v>2688992.5439999048</v>
      </c>
      <c r="K43" s="76"/>
    </row>
    <row r="44" spans="4:11" s="10" customFormat="1" ht="27.75" customHeight="1" x14ac:dyDescent="0.2">
      <c r="D44" s="66"/>
      <c r="E44" s="67">
        <v>44887</v>
      </c>
      <c r="F44" s="68"/>
      <c r="G44" s="69" t="s">
        <v>24</v>
      </c>
      <c r="H44" s="70"/>
      <c r="I44" s="70">
        <v>414645.46</v>
      </c>
      <c r="J44" s="70">
        <f t="shared" si="0"/>
        <v>2274347.0839999048</v>
      </c>
      <c r="K44" s="76"/>
    </row>
    <row r="45" spans="4:11" s="10" customFormat="1" ht="27.75" customHeight="1" x14ac:dyDescent="0.2">
      <c r="D45" s="66"/>
      <c r="E45" s="67">
        <v>44887</v>
      </c>
      <c r="F45" s="68">
        <v>7925</v>
      </c>
      <c r="G45" s="69" t="s">
        <v>66</v>
      </c>
      <c r="H45" s="70"/>
      <c r="I45" s="70">
        <v>2904</v>
      </c>
      <c r="J45" s="70">
        <f t="shared" si="0"/>
        <v>2271443.0839999048</v>
      </c>
      <c r="K45" s="76"/>
    </row>
    <row r="46" spans="4:11" s="10" customFormat="1" ht="27.75" customHeight="1" x14ac:dyDescent="0.2">
      <c r="D46" s="66"/>
      <c r="E46" s="67">
        <v>44887</v>
      </c>
      <c r="F46" s="68">
        <v>7925</v>
      </c>
      <c r="G46" s="69" t="s">
        <v>210</v>
      </c>
      <c r="H46" s="70"/>
      <c r="I46" s="70">
        <v>65630.399999999994</v>
      </c>
      <c r="J46" s="70">
        <f t="shared" si="0"/>
        <v>2205812.6839999049</v>
      </c>
      <c r="K46" s="76"/>
    </row>
    <row r="47" spans="4:11" s="10" customFormat="1" ht="27.75" customHeight="1" x14ac:dyDescent="0.2">
      <c r="D47" s="66"/>
      <c r="E47" s="67">
        <v>44887</v>
      </c>
      <c r="F47" s="68">
        <v>7926</v>
      </c>
      <c r="G47" s="69" t="s">
        <v>66</v>
      </c>
      <c r="H47" s="70"/>
      <c r="I47" s="70">
        <v>14775</v>
      </c>
      <c r="J47" s="70">
        <f t="shared" si="0"/>
        <v>2191037.6839999049</v>
      </c>
      <c r="K47" s="76"/>
    </row>
    <row r="48" spans="4:11" s="10" customFormat="1" ht="27.75" customHeight="1" x14ac:dyDescent="0.2">
      <c r="D48" s="66"/>
      <c r="E48" s="67">
        <v>44887</v>
      </c>
      <c r="F48" s="68">
        <v>7926</v>
      </c>
      <c r="G48" s="69" t="s">
        <v>211</v>
      </c>
      <c r="H48" s="70"/>
      <c r="I48" s="70">
        <v>280725</v>
      </c>
      <c r="J48" s="70">
        <f t="shared" si="0"/>
        <v>1910312.6839999049</v>
      </c>
      <c r="K48" s="76"/>
    </row>
    <row r="49" spans="4:11" s="10" customFormat="1" ht="27.75" customHeight="1" x14ac:dyDescent="0.2">
      <c r="D49" s="66"/>
      <c r="E49" s="67">
        <v>44887</v>
      </c>
      <c r="F49" s="68">
        <v>7927</v>
      </c>
      <c r="G49" s="69" t="s">
        <v>66</v>
      </c>
      <c r="H49" s="70"/>
      <c r="I49" s="70">
        <v>28777.46</v>
      </c>
      <c r="J49" s="70">
        <f t="shared" si="0"/>
        <v>1881535.2239999049</v>
      </c>
      <c r="K49" s="76"/>
    </row>
    <row r="50" spans="4:11" s="10" customFormat="1" ht="27.75" customHeight="1" x14ac:dyDescent="0.2">
      <c r="D50" s="66"/>
      <c r="E50" s="67">
        <v>44887</v>
      </c>
      <c r="F50" s="68">
        <v>7927</v>
      </c>
      <c r="G50" s="69" t="s">
        <v>212</v>
      </c>
      <c r="H50" s="70"/>
      <c r="I50" s="70">
        <v>546771.69999999995</v>
      </c>
      <c r="J50" s="70">
        <f t="shared" si="0"/>
        <v>1334763.523999905</v>
      </c>
      <c r="K50" s="76"/>
    </row>
    <row r="51" spans="4:11" s="10" customFormat="1" ht="27.75" customHeight="1" x14ac:dyDescent="0.2">
      <c r="D51" s="66"/>
      <c r="E51" s="67">
        <v>44888</v>
      </c>
      <c r="F51" s="68"/>
      <c r="G51" s="69" t="s">
        <v>59</v>
      </c>
      <c r="H51" s="70">
        <v>95430.25</v>
      </c>
      <c r="I51" s="70"/>
      <c r="J51" s="70">
        <f t="shared" si="0"/>
        <v>1430193.773999905</v>
      </c>
      <c r="K51" s="76"/>
    </row>
    <row r="52" spans="4:11" s="10" customFormat="1" ht="27.75" customHeight="1" x14ac:dyDescent="0.2">
      <c r="D52" s="66"/>
      <c r="E52" s="67">
        <v>44889</v>
      </c>
      <c r="F52" s="68"/>
      <c r="G52" s="69" t="s">
        <v>24</v>
      </c>
      <c r="H52" s="70">
        <v>982227.32</v>
      </c>
      <c r="I52" s="70"/>
      <c r="J52" s="70">
        <f t="shared" si="0"/>
        <v>2412421.093999905</v>
      </c>
      <c r="K52" s="76"/>
    </row>
    <row r="53" spans="4:11" s="10" customFormat="1" ht="27.75" customHeight="1" x14ac:dyDescent="0.2">
      <c r="D53" s="66"/>
      <c r="E53" s="67">
        <v>44889</v>
      </c>
      <c r="F53" s="68"/>
      <c r="G53" s="69" t="s">
        <v>24</v>
      </c>
      <c r="H53" s="70"/>
      <c r="I53" s="70">
        <v>982227.32</v>
      </c>
      <c r="J53" s="70">
        <f t="shared" si="0"/>
        <v>1430193.7739999052</v>
      </c>
      <c r="K53" s="76"/>
    </row>
    <row r="54" spans="4:11" s="10" customFormat="1" ht="27.75" customHeight="1" x14ac:dyDescent="0.2">
      <c r="D54" s="66"/>
      <c r="E54" s="67">
        <v>44893</v>
      </c>
      <c r="F54" s="68"/>
      <c r="G54" s="69" t="s">
        <v>213</v>
      </c>
      <c r="H54" s="70">
        <v>23111542</v>
      </c>
      <c r="I54" s="70"/>
      <c r="J54" s="70">
        <f t="shared" si="0"/>
        <v>24541735.773999907</v>
      </c>
      <c r="K54" s="76"/>
    </row>
    <row r="55" spans="4:11" s="10" customFormat="1" ht="27.75" customHeight="1" x14ac:dyDescent="0.2">
      <c r="D55" s="66"/>
      <c r="E55" s="67">
        <v>44894</v>
      </c>
      <c r="F55" s="68"/>
      <c r="G55" s="69" t="s">
        <v>24</v>
      </c>
      <c r="H55" s="70">
        <v>20312073.969999999</v>
      </c>
      <c r="I55" s="70"/>
      <c r="J55" s="70">
        <f t="shared" si="0"/>
        <v>44853809.743999906</v>
      </c>
      <c r="K55" s="76"/>
    </row>
    <row r="56" spans="4:11" s="10" customFormat="1" ht="27.75" customHeight="1" x14ac:dyDescent="0.2">
      <c r="D56" s="66"/>
      <c r="E56" s="67">
        <v>44894</v>
      </c>
      <c r="F56" s="68"/>
      <c r="G56" s="69" t="s">
        <v>24</v>
      </c>
      <c r="H56" s="70"/>
      <c r="I56" s="70">
        <v>20312073.969999999</v>
      </c>
      <c r="J56" s="70">
        <f t="shared" si="0"/>
        <v>24541735.773999907</v>
      </c>
      <c r="K56" s="76"/>
    </row>
    <row r="57" spans="4:11" s="10" customFormat="1" ht="27.75" customHeight="1" x14ac:dyDescent="0.2">
      <c r="D57" s="66"/>
      <c r="E57" s="67">
        <v>44894</v>
      </c>
      <c r="F57" s="68">
        <v>7949</v>
      </c>
      <c r="G57" s="69" t="s">
        <v>66</v>
      </c>
      <c r="H57" s="70"/>
      <c r="I57" s="70">
        <v>986.05</v>
      </c>
      <c r="J57" s="70">
        <f t="shared" si="0"/>
        <v>24540749.723999906</v>
      </c>
      <c r="K57" s="76"/>
    </row>
    <row r="58" spans="4:11" s="10" customFormat="1" ht="27.75" customHeight="1" x14ac:dyDescent="0.2">
      <c r="D58" s="66"/>
      <c r="E58" s="67">
        <v>44894</v>
      </c>
      <c r="F58" s="68">
        <v>7949</v>
      </c>
      <c r="G58" s="69" t="s">
        <v>214</v>
      </c>
      <c r="H58" s="70"/>
      <c r="I58" s="70">
        <v>18734.939999999999</v>
      </c>
      <c r="J58" s="70">
        <f t="shared" si="0"/>
        <v>24522014.783999905</v>
      </c>
      <c r="K58" s="76"/>
    </row>
    <row r="59" spans="4:11" s="10" customFormat="1" ht="27.75" customHeight="1" x14ac:dyDescent="0.2">
      <c r="D59" s="66"/>
      <c r="E59" s="67">
        <v>44895</v>
      </c>
      <c r="F59" s="68"/>
      <c r="G59" s="69" t="s">
        <v>24</v>
      </c>
      <c r="H59" s="70">
        <v>19720.990000000002</v>
      </c>
      <c r="I59" s="70"/>
      <c r="J59" s="70">
        <f t="shared" si="0"/>
        <v>24541735.773999903</v>
      </c>
      <c r="K59" s="76"/>
    </row>
    <row r="60" spans="4:11" s="10" customFormat="1" ht="27.75" customHeight="1" x14ac:dyDescent="0.2">
      <c r="D60" s="66"/>
      <c r="E60" s="67">
        <v>44895</v>
      </c>
      <c r="F60" s="68"/>
      <c r="G60" s="69" t="s">
        <v>24</v>
      </c>
      <c r="H60" s="70"/>
      <c r="I60" s="70">
        <v>19720.990000000002</v>
      </c>
      <c r="J60" s="70">
        <f t="shared" si="0"/>
        <v>24522014.783999905</v>
      </c>
      <c r="K60" s="76"/>
    </row>
    <row r="61" spans="4:11" s="10" customFormat="1" ht="27.75" customHeight="1" x14ac:dyDescent="0.2">
      <c r="D61" s="66"/>
      <c r="E61" s="67">
        <v>44895</v>
      </c>
      <c r="F61" s="68">
        <v>7959</v>
      </c>
      <c r="G61" s="69" t="s">
        <v>66</v>
      </c>
      <c r="H61" s="70"/>
      <c r="I61" s="70">
        <v>5079</v>
      </c>
      <c r="J61" s="70">
        <f t="shared" si="0"/>
        <v>24516935.783999905</v>
      </c>
      <c r="K61" s="76"/>
    </row>
    <row r="62" spans="4:11" s="10" customFormat="1" ht="27.75" customHeight="1" x14ac:dyDescent="0.2">
      <c r="D62" s="66"/>
      <c r="E62" s="67">
        <v>44895</v>
      </c>
      <c r="F62" s="68">
        <v>7959</v>
      </c>
      <c r="G62" s="69" t="s">
        <v>163</v>
      </c>
      <c r="H62" s="70"/>
      <c r="I62" s="70">
        <v>100173</v>
      </c>
      <c r="J62" s="70">
        <f t="shared" si="0"/>
        <v>24416762.783999905</v>
      </c>
      <c r="K62" s="76"/>
    </row>
    <row r="63" spans="4:11" s="10" customFormat="1" ht="27.75" customHeight="1" x14ac:dyDescent="0.2">
      <c r="D63" s="66"/>
      <c r="E63" s="67">
        <v>44895</v>
      </c>
      <c r="F63" s="68">
        <v>7960</v>
      </c>
      <c r="G63" s="69" t="s">
        <v>66</v>
      </c>
      <c r="H63" s="70"/>
      <c r="I63" s="70">
        <v>120.44</v>
      </c>
      <c r="J63" s="70">
        <f t="shared" si="0"/>
        <v>24416642.343999904</v>
      </c>
      <c r="K63" s="76"/>
    </row>
    <row r="64" spans="4:11" s="10" customFormat="1" ht="27.75" customHeight="1" x14ac:dyDescent="0.2">
      <c r="D64" s="66"/>
      <c r="E64" s="67">
        <v>44895</v>
      </c>
      <c r="F64" s="68">
        <v>7960</v>
      </c>
      <c r="G64" s="69" t="s">
        <v>122</v>
      </c>
      <c r="H64" s="70"/>
      <c r="I64" s="70">
        <v>2288.3200000000002</v>
      </c>
      <c r="J64" s="70">
        <f t="shared" si="0"/>
        <v>24414354.023999903</v>
      </c>
      <c r="K64" s="76"/>
    </row>
    <row r="65" spans="4:96" s="10" customFormat="1" ht="27.75" customHeight="1" x14ac:dyDescent="0.2">
      <c r="D65" s="66"/>
      <c r="E65" s="67">
        <v>44895</v>
      </c>
      <c r="F65" s="68">
        <v>7961</v>
      </c>
      <c r="G65" s="69" t="s">
        <v>66</v>
      </c>
      <c r="H65" s="70"/>
      <c r="I65" s="70">
        <v>13715</v>
      </c>
      <c r="J65" s="70">
        <f t="shared" si="0"/>
        <v>24400639.023999903</v>
      </c>
      <c r="K65" s="76"/>
    </row>
    <row r="66" spans="4:96" s="10" customFormat="1" ht="27.75" customHeight="1" thickBot="1" x14ac:dyDescent="0.25">
      <c r="D66" s="66"/>
      <c r="E66" s="67">
        <v>44895</v>
      </c>
      <c r="F66" s="68">
        <v>7961</v>
      </c>
      <c r="G66" s="69" t="s">
        <v>163</v>
      </c>
      <c r="H66" s="70"/>
      <c r="I66" s="70">
        <v>266759</v>
      </c>
      <c r="J66" s="70">
        <f t="shared" si="0"/>
        <v>24133880.023999903</v>
      </c>
      <c r="K66" s="76"/>
    </row>
    <row r="67" spans="4:96" s="11" customFormat="1" ht="18.75" thickBot="1" x14ac:dyDescent="0.25">
      <c r="D67" s="153" t="s">
        <v>8</v>
      </c>
      <c r="E67" s="154"/>
      <c r="F67" s="154"/>
      <c r="G67" s="154"/>
      <c r="H67" s="89">
        <f>SUM(H17:H66)</f>
        <v>100974440.56</v>
      </c>
      <c r="I67" s="89">
        <f>SUM(I17:I66)</f>
        <v>78259994.859999985</v>
      </c>
      <c r="J67" s="90">
        <f>+J16+H67-I67</f>
        <v>24133880.023999915</v>
      </c>
      <c r="K67" s="27">
        <f>+J67-'[1]CTA. NOMINA 2000'!$G$1848</f>
        <v>0</v>
      </c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</row>
    <row r="68" spans="4:96" s="11" customFormat="1" ht="18" x14ac:dyDescent="0.2">
      <c r="D68" s="83"/>
      <c r="E68" s="83"/>
      <c r="F68" s="83"/>
      <c r="G68" s="83"/>
      <c r="H68" s="84"/>
      <c r="I68" s="84"/>
      <c r="J68" s="85"/>
      <c r="K68" s="27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</row>
    <row r="69" spans="4:96" s="11" customFormat="1" ht="14.25" x14ac:dyDescent="0.2">
      <c r="D69" s="83"/>
      <c r="E69" s="83"/>
      <c r="F69" s="83"/>
      <c r="G69" s="35"/>
      <c r="H69" s="9"/>
      <c r="I69" s="79"/>
      <c r="J69" s="9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</row>
    <row r="70" spans="4:96" s="11" customFormat="1" ht="14.25" x14ac:dyDescent="0.2">
      <c r="D70" s="83"/>
      <c r="E70" s="83"/>
      <c r="F70" s="83"/>
      <c r="G70" s="35"/>
      <c r="H70" s="9"/>
      <c r="I70" s="79"/>
      <c r="J70" s="9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</row>
    <row r="71" spans="4:96" s="11" customFormat="1" ht="14.25" x14ac:dyDescent="0.2">
      <c r="D71" s="9"/>
      <c r="E71" s="78" t="s">
        <v>39</v>
      </c>
      <c r="F71" s="9"/>
      <c r="G71" s="35" t="s">
        <v>44</v>
      </c>
      <c r="H71" s="9"/>
      <c r="I71" s="78" t="s">
        <v>40</v>
      </c>
      <c r="J71" s="9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</row>
    <row r="72" spans="4:96" s="11" customFormat="1" ht="14.25" x14ac:dyDescent="0.2">
      <c r="D72" s="9"/>
      <c r="E72" s="78" t="s">
        <v>32</v>
      </c>
      <c r="F72" s="9"/>
      <c r="G72" s="78" t="s">
        <v>37</v>
      </c>
      <c r="H72" s="9"/>
      <c r="I72" s="78" t="s">
        <v>33</v>
      </c>
      <c r="J72" s="9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</row>
    <row r="73" spans="4:96" s="11" customFormat="1" ht="14.25" x14ac:dyDescent="0.2">
      <c r="D73" s="9"/>
      <c r="E73" s="78" t="s">
        <v>34</v>
      </c>
      <c r="F73" s="9"/>
      <c r="G73" s="78" t="s">
        <v>45</v>
      </c>
      <c r="H73" s="9"/>
      <c r="I73" s="91" t="s">
        <v>46</v>
      </c>
      <c r="J73" s="9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</row>
    <row r="74" spans="4:96" s="11" customFormat="1" ht="14.25" x14ac:dyDescent="0.2">
      <c r="D74" s="9"/>
      <c r="E74" s="78" t="s">
        <v>35</v>
      </c>
      <c r="F74" s="9"/>
      <c r="G74" s="78" t="s">
        <v>38</v>
      </c>
      <c r="H74" s="9"/>
      <c r="I74" s="78" t="s">
        <v>36</v>
      </c>
      <c r="J74" s="9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</row>
    <row r="75" spans="4:96" s="11" customFormat="1" x14ac:dyDescent="0.2">
      <c r="D75" s="9"/>
      <c r="E75" s="9"/>
      <c r="F75" s="9"/>
      <c r="H75" s="9"/>
      <c r="I75" s="9"/>
      <c r="J75" s="9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</row>
    <row r="76" spans="4:96" s="11" customFormat="1" ht="14.25" x14ac:dyDescent="0.2">
      <c r="D76" s="9"/>
      <c r="E76" s="9"/>
      <c r="F76" s="9"/>
      <c r="G76" s="79"/>
      <c r="H76" s="9"/>
      <c r="I76" s="9"/>
      <c r="J76" s="9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</row>
    <row r="77" spans="4:96" s="11" customFormat="1" x14ac:dyDescent="0.2">
      <c r="D77" s="9"/>
      <c r="E77" s="9"/>
      <c r="F77" s="9"/>
      <c r="G77" s="9"/>
      <c r="H77" s="9"/>
      <c r="I77" s="9"/>
      <c r="J77" s="9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</row>
    <row r="78" spans="4:96" s="11" customFormat="1" x14ac:dyDescent="0.2">
      <c r="D78" s="9"/>
      <c r="E78" s="9"/>
      <c r="F78" s="9"/>
      <c r="G78" s="1"/>
      <c r="H78" s="9"/>
      <c r="I78" s="9"/>
      <c r="J78" s="9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</row>
    <row r="79" spans="4:96" s="11" customFormat="1" x14ac:dyDescent="0.2">
      <c r="D79" s="9"/>
      <c r="E79" s="9"/>
      <c r="F79" s="9"/>
      <c r="G79" s="1"/>
      <c r="H79" s="1"/>
      <c r="I79" s="1"/>
      <c r="J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</row>
    <row r="80" spans="4:96" s="11" customFormat="1" x14ac:dyDescent="0.2">
      <c r="D80" s="1"/>
      <c r="E80" s="1"/>
      <c r="F80" s="1"/>
      <c r="G80" s="1"/>
      <c r="H80" s="1"/>
      <c r="I80" s="1"/>
      <c r="J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</row>
    <row r="81" spans="4:96" s="11" customFormat="1" x14ac:dyDescent="0.2">
      <c r="D81" s="1"/>
      <c r="E81" s="1"/>
      <c r="F81" s="1"/>
      <c r="G81" s="1"/>
      <c r="H81" s="1"/>
      <c r="I81" s="1"/>
      <c r="J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</row>
    <row r="82" spans="4:96" s="11" customFormat="1" x14ac:dyDescent="0.2">
      <c r="D82" s="1"/>
      <c r="E82" s="1"/>
      <c r="F82" s="1"/>
      <c r="G82" s="1"/>
      <c r="H82" s="1"/>
      <c r="I82" s="1"/>
      <c r="J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</row>
    <row r="83" spans="4:96" s="11" customFormat="1" x14ac:dyDescent="0.2">
      <c r="D83" s="1"/>
      <c r="E83" s="1"/>
      <c r="F83" s="1"/>
      <c r="G83" s="1"/>
      <c r="H83" s="1"/>
      <c r="I83" s="1"/>
      <c r="J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</row>
    <row r="84" spans="4:96" s="11" customFormat="1" x14ac:dyDescent="0.2">
      <c r="D84" s="1"/>
      <c r="E84" s="1"/>
      <c r="F84" s="1"/>
      <c r="G84" s="1"/>
      <c r="H84" s="1"/>
      <c r="I84" s="1"/>
      <c r="J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</row>
    <row r="85" spans="4:96" s="11" customFormat="1" x14ac:dyDescent="0.2">
      <c r="D85" s="1"/>
      <c r="E85" s="1"/>
      <c r="F85" s="1"/>
      <c r="G85" s="1"/>
      <c r="H85" s="1"/>
      <c r="I85" s="1"/>
      <c r="J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</row>
    <row r="86" spans="4:96" s="11" customFormat="1" x14ac:dyDescent="0.2">
      <c r="D86" s="1"/>
      <c r="E86" s="1"/>
      <c r="F86" s="1"/>
      <c r="G86" s="1"/>
      <c r="H86" s="1"/>
      <c r="I86" s="1"/>
      <c r="J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</row>
    <row r="87" spans="4:96" s="11" customFormat="1" x14ac:dyDescent="0.2">
      <c r="D87" s="1"/>
      <c r="E87" s="1"/>
      <c r="F87" s="1"/>
      <c r="G87" s="9"/>
      <c r="H87" s="1"/>
      <c r="I87" s="1"/>
      <c r="J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</row>
    <row r="88" spans="4:96" x14ac:dyDescent="0.2">
      <c r="H88" s="9"/>
      <c r="I88" s="9"/>
      <c r="J88" s="9"/>
    </row>
    <row r="89" spans="4:96" x14ac:dyDescent="0.2">
      <c r="D89" s="9"/>
      <c r="E89" s="9"/>
      <c r="F89" s="9"/>
    </row>
    <row r="109" spans="4:4" ht="15" x14ac:dyDescent="0.2">
      <c r="D109" s="81"/>
    </row>
  </sheetData>
  <mergeCells count="8">
    <mergeCell ref="D8:J8"/>
    <mergeCell ref="D9:J9"/>
    <mergeCell ref="D67:G67"/>
    <mergeCell ref="D10:J10"/>
    <mergeCell ref="D11:J11"/>
    <mergeCell ref="D13:D15"/>
    <mergeCell ref="E13:J13"/>
    <mergeCell ref="E14:I14"/>
  </mergeCells>
  <printOptions horizontalCentered="1"/>
  <pageMargins left="0.25" right="0.25" top="0.75" bottom="0.75" header="0.3" footer="0.3"/>
  <pageSetup scale="61" orientation="portrait" r:id="rId1"/>
  <headerFooter alignWithMargins="0">
    <oddFooter>Página &amp;P</oddFooter>
  </headerFooter>
  <rowBreaks count="1" manualBreakCount="1">
    <brk id="45" max="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71"/>
  <sheetViews>
    <sheetView showGridLines="0" topLeftCell="C1" zoomScale="85" zoomScaleNormal="85" zoomScaleSheetLayoutView="70" workbookViewId="0">
      <selection activeCell="K16" sqref="K16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140" t="s">
        <v>10</v>
      </c>
      <c r="E8" s="140"/>
      <c r="F8" s="140"/>
      <c r="G8" s="140"/>
      <c r="H8" s="140"/>
      <c r="I8" s="140"/>
      <c r="J8" s="140"/>
      <c r="K8" s="16"/>
      <c r="L8" s="16"/>
    </row>
    <row r="9" spans="1:14" s="14" customFormat="1" ht="18.75" x14ac:dyDescent="0.2">
      <c r="C9" s="18"/>
      <c r="D9" s="144" t="s">
        <v>25</v>
      </c>
      <c r="E9" s="144"/>
      <c r="F9" s="144"/>
      <c r="G9" s="144"/>
      <c r="H9" s="144"/>
      <c r="I9" s="144"/>
      <c r="J9" s="144"/>
    </row>
    <row r="10" spans="1:14" s="17" customFormat="1" ht="18" customHeight="1" x14ac:dyDescent="0.2">
      <c r="B10" s="18"/>
      <c r="C10" s="18"/>
      <c r="D10" s="144" t="s">
        <v>20</v>
      </c>
      <c r="E10" s="144"/>
      <c r="F10" s="144"/>
      <c r="G10" s="144"/>
      <c r="H10" s="144"/>
      <c r="I10" s="144"/>
      <c r="J10" s="144"/>
    </row>
    <row r="11" spans="1:14" s="14" customFormat="1" ht="18.75" customHeight="1" x14ac:dyDescent="0.2">
      <c r="D11" s="145" t="s">
        <v>86</v>
      </c>
      <c r="E11" s="145"/>
      <c r="F11" s="145"/>
      <c r="G11" s="145"/>
      <c r="H11" s="145"/>
      <c r="I11" s="145"/>
      <c r="J11" s="145"/>
    </row>
    <row r="12" spans="1:14" s="14" customFormat="1" ht="18.75" x14ac:dyDescent="0.2">
      <c r="D12" s="75"/>
      <c r="E12" s="75"/>
      <c r="F12" s="75"/>
      <c r="G12" s="75"/>
      <c r="H12" s="75"/>
      <c r="I12" s="75"/>
      <c r="J12" s="75"/>
    </row>
    <row r="13" spans="1:14" s="11" customFormat="1" ht="19.5" customHeight="1" thickBot="1" x14ac:dyDescent="0.25"/>
    <row r="14" spans="1:14" s="3" customFormat="1" ht="27.75" customHeight="1" thickTop="1" thickBot="1" x14ac:dyDescent="0.25">
      <c r="A14" s="7"/>
      <c r="B14" s="7"/>
      <c r="C14" s="7"/>
      <c r="D14" s="143"/>
      <c r="E14" s="142" t="s">
        <v>25</v>
      </c>
      <c r="F14" s="142"/>
      <c r="G14" s="142"/>
      <c r="H14" s="142"/>
      <c r="I14" s="142"/>
      <c r="J14" s="142"/>
      <c r="K14" s="7"/>
      <c r="L14" s="7"/>
      <c r="M14" s="7"/>
      <c r="N14" s="7"/>
    </row>
    <row r="15" spans="1:14" s="3" customFormat="1" ht="18" customHeight="1" thickTop="1" thickBot="1" x14ac:dyDescent="0.25">
      <c r="A15" s="7"/>
      <c r="B15" s="7"/>
      <c r="C15" s="7"/>
      <c r="D15" s="143"/>
      <c r="E15" s="141" t="s">
        <v>26</v>
      </c>
      <c r="F15" s="141"/>
      <c r="G15" s="141"/>
      <c r="H15" s="141"/>
      <c r="I15" s="141"/>
      <c r="J15" s="47">
        <f>'[1]CTA. FONDOCYT 960'!$J$124</f>
        <v>391025.05999999976</v>
      </c>
      <c r="K15" s="7"/>
      <c r="L15" s="7"/>
      <c r="M15" s="7"/>
      <c r="N15" s="7"/>
    </row>
    <row r="16" spans="1:14" s="3" customFormat="1" ht="32.25" customHeight="1" thickTop="1" thickBot="1" x14ac:dyDescent="0.25">
      <c r="A16" s="7"/>
      <c r="B16" s="7"/>
      <c r="C16" s="7"/>
      <c r="D16" s="143"/>
      <c r="E16" s="58" t="s">
        <v>4</v>
      </c>
      <c r="F16" s="58" t="s">
        <v>5</v>
      </c>
      <c r="G16" s="58" t="s">
        <v>6</v>
      </c>
      <c r="H16" s="58" t="s">
        <v>0</v>
      </c>
      <c r="I16" s="58" t="s">
        <v>1</v>
      </c>
      <c r="J16" s="58" t="s">
        <v>2</v>
      </c>
      <c r="K16" s="7"/>
      <c r="L16" s="7"/>
      <c r="M16" s="7"/>
      <c r="N16" s="7"/>
    </row>
    <row r="17" spans="4:96" s="10" customFormat="1" ht="30" customHeight="1" thickTop="1" x14ac:dyDescent="0.2">
      <c r="D17" s="110"/>
      <c r="E17" s="111"/>
      <c r="F17" s="110"/>
      <c r="G17" s="111">
        <v>44865</v>
      </c>
      <c r="H17" s="112"/>
      <c r="I17" s="113">
        <v>0</v>
      </c>
      <c r="J17" s="112">
        <f>+J15</f>
        <v>391025.05999999976</v>
      </c>
    </row>
    <row r="18" spans="4:96" s="10" customFormat="1" ht="38.25" customHeight="1" thickBot="1" x14ac:dyDescent="0.25">
      <c r="D18" s="66"/>
      <c r="E18" s="67">
        <v>44895</v>
      </c>
      <c r="F18" s="68"/>
      <c r="G18" s="69" t="s">
        <v>30</v>
      </c>
      <c r="H18" s="70"/>
      <c r="I18" s="70">
        <v>175</v>
      </c>
      <c r="J18" s="71">
        <f>J17+H18-I18</f>
        <v>390850.05999999976</v>
      </c>
    </row>
    <row r="19" spans="4:96" s="11" customFormat="1" ht="19.5" thickTop="1" thickBot="1" x14ac:dyDescent="0.25">
      <c r="D19" s="155" t="s">
        <v>8</v>
      </c>
      <c r="E19" s="155"/>
      <c r="F19" s="155"/>
      <c r="G19" s="155"/>
      <c r="H19" s="72">
        <v>0</v>
      </c>
      <c r="I19" s="72">
        <f>SUM(I18:I18)</f>
        <v>175</v>
      </c>
      <c r="J19" s="57">
        <f>+J17+H19-I19</f>
        <v>390850.05999999976</v>
      </c>
      <c r="K19" s="27">
        <f>+J19-'[1]CTA. FONDOCYT 960'!$J$125</f>
        <v>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</row>
    <row r="20" spans="4:96" s="11" customFormat="1" ht="17.25" thickTop="1" x14ac:dyDescent="0.2">
      <c r="D20" s="5"/>
      <c r="E20" s="5"/>
      <c r="F20" s="5"/>
      <c r="G20" s="5"/>
      <c r="H20" s="8"/>
      <c r="I20" s="8"/>
      <c r="J20" s="8"/>
      <c r="K20" s="11" t="s">
        <v>27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</row>
    <row r="21" spans="4:96" s="11" customFormat="1" ht="16.5" x14ac:dyDescent="0.2">
      <c r="D21" s="5"/>
      <c r="E21" s="5"/>
      <c r="F21" s="5"/>
      <c r="G21" s="5"/>
      <c r="H21" s="8"/>
      <c r="I21" s="8"/>
      <c r="J21" s="8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</row>
    <row r="22" spans="4:96" s="11" customFormat="1" ht="16.5" x14ac:dyDescent="0.2">
      <c r="D22" s="5"/>
      <c r="E22" s="78" t="s">
        <v>39</v>
      </c>
      <c r="F22" s="9"/>
      <c r="G22" s="79" t="s">
        <v>41</v>
      </c>
      <c r="H22" s="9"/>
      <c r="I22" s="78" t="s">
        <v>40</v>
      </c>
      <c r="J22" s="9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</row>
    <row r="23" spans="4:96" s="11" customFormat="1" ht="16.5" x14ac:dyDescent="0.2">
      <c r="D23" s="5"/>
      <c r="E23" s="78" t="s">
        <v>32</v>
      </c>
      <c r="F23" s="9"/>
      <c r="G23" s="78" t="s">
        <v>37</v>
      </c>
      <c r="H23" s="9"/>
      <c r="I23" s="78" t="s">
        <v>33</v>
      </c>
      <c r="J23" s="9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6.5" x14ac:dyDescent="0.2">
      <c r="D24" s="5"/>
      <c r="E24" s="78" t="s">
        <v>34</v>
      </c>
      <c r="F24" s="9"/>
      <c r="G24" s="78" t="s">
        <v>45</v>
      </c>
      <c r="H24" s="9"/>
      <c r="I24" s="78" t="s">
        <v>46</v>
      </c>
      <c r="J24" s="9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6.5" x14ac:dyDescent="0.2">
      <c r="D25" s="5"/>
      <c r="E25" s="78" t="s">
        <v>35</v>
      </c>
      <c r="F25" s="9"/>
      <c r="G25" s="78" t="s">
        <v>38</v>
      </c>
      <c r="H25" s="9"/>
      <c r="I25" s="78" t="s">
        <v>36</v>
      </c>
      <c r="J25" s="9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6.5" x14ac:dyDescent="0.2">
      <c r="D26" s="5"/>
      <c r="E26" s="9"/>
      <c r="F26" s="9"/>
      <c r="J26" s="9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6.5" x14ac:dyDescent="0.2">
      <c r="D27" s="5"/>
      <c r="E27" s="9"/>
      <c r="F27" s="9"/>
      <c r="H27" s="9"/>
      <c r="I27" s="9"/>
      <c r="J27" s="9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6.5" x14ac:dyDescent="0.2">
      <c r="D28" s="5"/>
      <c r="E28" s="9"/>
      <c r="F28" s="9"/>
      <c r="H28" s="9"/>
      <c r="I28" s="9"/>
      <c r="J28" s="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6.5" x14ac:dyDescent="0.2">
      <c r="D29" s="5"/>
      <c r="E29" s="9"/>
      <c r="F29" s="9"/>
      <c r="H29" s="9"/>
      <c r="I29" s="9"/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6.5" x14ac:dyDescent="0.2">
      <c r="D30" s="5"/>
      <c r="E30" s="9"/>
      <c r="F30" s="9"/>
      <c r="G30" s="79"/>
      <c r="H30" s="9"/>
      <c r="I30" s="9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6.5" x14ac:dyDescent="0.2">
      <c r="D31" s="5"/>
      <c r="E31" s="5"/>
      <c r="F31" s="5"/>
      <c r="G31" s="5"/>
      <c r="H31" s="8"/>
      <c r="I31" s="8"/>
      <c r="J31" s="8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8" x14ac:dyDescent="0.2">
      <c r="D32" s="22"/>
      <c r="E32" s="21"/>
      <c r="F32" s="20"/>
      <c r="G32" s="20"/>
      <c r="H32" s="23"/>
      <c r="I32" s="23"/>
      <c r="J32" s="23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6.5" x14ac:dyDescent="0.2">
      <c r="D33" s="5"/>
      <c r="E33" s="6"/>
      <c r="F33" s="3"/>
      <c r="G33" s="3"/>
      <c r="H33" s="4"/>
      <c r="I33" s="4"/>
      <c r="J33" s="4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156"/>
      <c r="E34" s="156"/>
      <c r="F34" s="156"/>
      <c r="G34" s="156"/>
      <c r="H34" s="156"/>
      <c r="I34" s="156"/>
      <c r="J34" s="156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6.5" x14ac:dyDescent="0.2">
      <c r="D35" s="157"/>
      <c r="E35" s="157"/>
      <c r="F35" s="157"/>
      <c r="G35" s="157"/>
      <c r="H35" s="157"/>
      <c r="I35" s="157"/>
      <c r="J35" s="157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20.25" x14ac:dyDescent="0.2">
      <c r="D36" s="146"/>
      <c r="E36" s="146"/>
      <c r="F36" s="146"/>
      <c r="G36" s="146"/>
      <c r="H36" s="146"/>
      <c r="I36" s="146"/>
      <c r="J36" s="146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20.25" x14ac:dyDescent="0.2">
      <c r="D37" s="146"/>
      <c r="E37" s="146"/>
      <c r="F37" s="146"/>
      <c r="G37" s="146"/>
      <c r="H37" s="146"/>
      <c r="I37" s="146"/>
      <c r="J37" s="146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20.25" x14ac:dyDescent="0.2">
      <c r="D38" s="146"/>
      <c r="E38" s="146"/>
      <c r="F38" s="146"/>
      <c r="G38" s="146"/>
      <c r="H38" s="146"/>
      <c r="I38" s="146"/>
      <c r="J38" s="146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20.25" x14ac:dyDescent="0.2">
      <c r="D39" s="146"/>
      <c r="E39" s="146"/>
      <c r="F39" s="146"/>
      <c r="G39" s="146"/>
      <c r="H39" s="146"/>
      <c r="I39" s="146"/>
      <c r="J39" s="146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x14ac:dyDescent="0.2">
      <c r="D40" s="9"/>
      <c r="E40" s="9"/>
      <c r="F40" s="9"/>
      <c r="G40" s="9"/>
      <c r="H40" s="9"/>
      <c r="I40" s="9"/>
      <c r="J40" s="9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x14ac:dyDescent="0.2">
      <c r="D41" s="9"/>
      <c r="E41" s="9"/>
      <c r="F41" s="9"/>
      <c r="G41" s="9"/>
      <c r="H41" s="9"/>
      <c r="I41" s="9"/>
      <c r="J41" s="9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x14ac:dyDescent="0.2">
      <c r="D42" s="9"/>
      <c r="E42" s="9"/>
      <c r="F42" s="9"/>
      <c r="G42" s="9"/>
      <c r="H42" s="9"/>
      <c r="I42" s="9"/>
      <c r="J42" s="9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x14ac:dyDescent="0.2">
      <c r="D43" s="9"/>
      <c r="E43" s="9"/>
      <c r="F43" s="9"/>
      <c r="G43" s="9"/>
      <c r="H43" s="9"/>
      <c r="I43" s="9"/>
      <c r="J43" s="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9"/>
      <c r="E44" s="9"/>
      <c r="F44" s="9"/>
      <c r="G44" s="9"/>
      <c r="H44" s="9"/>
      <c r="I44" s="9"/>
      <c r="J44" s="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9"/>
      <c r="E45" s="9"/>
      <c r="F45" s="9"/>
      <c r="G45" s="9"/>
      <c r="H45" s="9"/>
      <c r="I45" s="9"/>
      <c r="J45" s="9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9"/>
      <c r="E46" s="9"/>
      <c r="F46" s="9"/>
      <c r="G46" s="9"/>
      <c r="H46" s="9"/>
      <c r="I46" s="9"/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9"/>
      <c r="E47" s="9"/>
      <c r="F47" s="9"/>
      <c r="G47" s="9"/>
      <c r="H47" s="9"/>
      <c r="I47" s="9"/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9"/>
      <c r="E48" s="9"/>
      <c r="F48" s="9"/>
      <c r="G48" s="9"/>
      <c r="H48" s="9"/>
      <c r="I48" s="9"/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9"/>
      <c r="E49" s="9"/>
      <c r="F49" s="9"/>
      <c r="G49" s="9"/>
      <c r="H49" s="9"/>
      <c r="I49" s="9"/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9"/>
      <c r="E50" s="9"/>
      <c r="F50" s="9"/>
      <c r="G50" s="9"/>
      <c r="H50" s="9"/>
      <c r="I50" s="9"/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9"/>
      <c r="E51" s="9"/>
      <c r="F51" s="9"/>
      <c r="G51" s="9"/>
      <c r="H51" s="9"/>
      <c r="I51" s="9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70" spans="4:4" ht="13.5" thickBot="1" x14ac:dyDescent="0.25"/>
    <row r="71" spans="4:4" ht="15" x14ac:dyDescent="0.2">
      <c r="D71" s="2"/>
    </row>
  </sheetData>
  <mergeCells count="14">
    <mergeCell ref="D8:J8"/>
    <mergeCell ref="D9:J9"/>
    <mergeCell ref="D10:J10"/>
    <mergeCell ref="D11:J11"/>
    <mergeCell ref="D14:D16"/>
    <mergeCell ref="E14:J14"/>
    <mergeCell ref="E15:I15"/>
    <mergeCell ref="D39:J39"/>
    <mergeCell ref="D19:G19"/>
    <mergeCell ref="D34:J34"/>
    <mergeCell ref="D35:J35"/>
    <mergeCell ref="D36:J36"/>
    <mergeCell ref="D37:J37"/>
    <mergeCell ref="D38:J38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INGRESOS CUENTA COLECT</vt:lpstr>
      <vt:lpstr>EGRESOS CTA. AUXILIAR 33001</vt:lpstr>
      <vt:lpstr>EGRESOS CTA.  OPERT. 160</vt:lpstr>
      <vt:lpstr>EGRESOS CTA. NOMINA</vt:lpstr>
      <vt:lpstr>EGRESOS CTA. FONDOCYT</vt:lpstr>
      <vt:lpstr>'EGRESOS CTA.  OPERT. 160'!Área_de_impresión</vt:lpstr>
      <vt:lpstr>'EGRESOS CTA. AUXILIAR 33001'!Área_de_impresión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AUXILIAR 33001'!Títulos_a_imprimir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Yokasta Burgos</cp:lastModifiedBy>
  <cp:lastPrinted>2022-12-06T19:04:07Z</cp:lastPrinted>
  <dcterms:created xsi:type="dcterms:W3CDTF">2006-07-11T17:39:34Z</dcterms:created>
  <dcterms:modified xsi:type="dcterms:W3CDTF">2022-12-14T16:17:23Z</dcterms:modified>
</cp:coreProperties>
</file>