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FEBRERO\"/>
    </mc:Choice>
  </mc:AlternateContent>
  <bookViews>
    <workbookView xWindow="0" yWindow="0" windowWidth="20490" windowHeight="7455" firstSheet="1" activeTab="1"/>
  </bookViews>
  <sheets>
    <sheet name="Hoja1" sheetId="1" state="hidden" r:id="rId1"/>
    <sheet name="Estado de Situación MES ." sheetId="2" r:id="rId2"/>
  </sheets>
  <externalReferences>
    <externalReference r:id="rId3"/>
    <externalReference r:id="rId4"/>
  </externalReferences>
  <definedNames>
    <definedName name="abanicos" localSheetId="1">#REF!</definedName>
    <definedName name="abanicos">#REF!</definedName>
    <definedName name="ahaha" localSheetId="1">#REF!</definedName>
    <definedName name="ahaha">#REF!</definedName>
    <definedName name="_xlnm.Print_Area" localSheetId="1">'Estado de Situación MES .'!$A$1:$F$65</definedName>
    <definedName name="copia" localSheetId="1">#REF!</definedName>
    <definedName name="copia">#REF!</definedName>
    <definedName name="ddd" localSheetId="1">#REF!</definedName>
    <definedName name="ddd">#REF!</definedName>
    <definedName name="dddd" localSheetId="1">#REF!</definedName>
    <definedName name="dddd">#REF!</definedName>
    <definedName name="ddff" localSheetId="1">#REF!</definedName>
    <definedName name="ddff">#REF!</definedName>
    <definedName name="E.D.007" localSheetId="1">#REF!</definedName>
    <definedName name="E.D.007">#REF!</definedName>
    <definedName name="E.D.018" localSheetId="1">#REF!</definedName>
    <definedName name="E.D.018">#REF!</definedName>
    <definedName name="E.D.031" localSheetId="1">#REF!</definedName>
    <definedName name="E.D.031">#REF!</definedName>
    <definedName name="ed.007" localSheetId="1">#REF!</definedName>
    <definedName name="ed.007">#REF!</definedName>
    <definedName name="fbdkjsfn" localSheetId="1">#REF!</definedName>
    <definedName name="fbdkjsfn">#REF!</definedName>
    <definedName name="fdfdf" localSheetId="1">#REF!</definedName>
    <definedName name="fdfdf">#REF!</definedName>
    <definedName name="ffddff" localSheetId="1">#REF!</definedName>
    <definedName name="ffddff">#REF!</definedName>
    <definedName name="fff" localSheetId="1">#REF!</definedName>
    <definedName name="fff">#REF!</definedName>
    <definedName name="FJDSFJKN" localSheetId="1">#REF!</definedName>
    <definedName name="FJDSFJKN">#REF!</definedName>
    <definedName name="NOMBRE" localSheetId="1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1">#REF!</definedName>
    <definedName name="wendy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2" l="1"/>
  <c r="C44" i="2" s="1"/>
  <c r="C46" i="2" s="1"/>
  <c r="E39" i="2"/>
  <c r="C39" i="2"/>
  <c r="E35" i="2"/>
  <c r="E41" i="2" s="1"/>
  <c r="E47" i="2" s="1"/>
  <c r="C35" i="2"/>
  <c r="C41" i="2" s="1"/>
  <c r="E27" i="2"/>
  <c r="C27" i="2"/>
  <c r="C29" i="2" s="1"/>
  <c r="E22" i="2"/>
  <c r="E29" i="2" s="1"/>
  <c r="C22" i="2"/>
  <c r="E48" i="2" l="1"/>
  <c r="C47" i="2"/>
  <c r="C49" i="2" l="1"/>
  <c r="C48" i="2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<sst xmlns="http://schemas.openxmlformats.org/spreadsheetml/2006/main" count="34" uniqueCount="34">
  <si>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</si>
  <si>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</si>
  <si>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</si>
  <si>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>AL 28 de FEBRERO 2023</t>
  </si>
  <si>
    <t>(Valores expresados en pesos dominicanos-RD$)</t>
  </si>
  <si>
    <t>FEBRERO 2023.</t>
  </si>
  <si>
    <t>ENERO 2023.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</si>
  <si>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</si>
  <si>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</si>
  <si>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</si>
  <si>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</si>
  <si>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</si>
  <si>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Otros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</si>
  <si>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</si>
  <si>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</si>
  <si>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</si>
  <si>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</si>
  <si>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</si>
  <si>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</si>
  <si>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</si>
  <si>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</si>
  <si>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</si>
  <si>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</si>
  <si>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</si>
  <si>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</si>
  <si>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</si>
  <si>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</si>
  <si>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</si>
  <si>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</si>
  <si>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</si>
  <si>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</si>
  <si>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</si>
  <si>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</si>
  <si>
    <t>ESTADO DE SITUACION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</si>
</sst>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6" fillId="0" borderId="2" xfId="2" applyNumberFormat="1" applyFont="1" applyBorder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0" fontId="4" fillId="0" borderId="0" xfId="1" applyNumberFormat="1" applyFont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1228724</xdr:colOff>
      <xdr:row>0</xdr:row>
      <xdr:rowOff>47625</xdr:rowOff>
    </xdr:from>
    <xdr:to>
      <xdr:col>6</xdr:col>
      <xdr:colOff>53272</xdr:colOff>
      <xdr:row>3</xdr:row>
      <xdr:rowOff>50006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038849" y="47625"/>
          <a:ext cx="3339398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142875</xdr:colOff>
      <xdr:row>50</xdr:row>
      <xdr:rowOff>23131</xdr:rowOff>
    </xdr:from>
    <xdr:to>
      <xdr:col>5</xdr:col>
      <xdr:colOff>523874</xdr:colOff>
      <xdr:row>63</xdr:row>
      <xdr:rowOff>182036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9202850"/>
          <a:ext cx="9024937" cy="27068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3/FEBRERO/ESTADO%20FINANCIERO%20DE%20FEBRERO%202023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IARIO ACUMULADO"/>
      <sheetName val="TABLAACUMU"/>
      <sheetName val="DATA ACUM"/>
      <sheetName val="EST.RENDIM.ACUMULADO"/>
      <sheetName val="otros gastos de ajustes"/>
      <sheetName val="1.Estado de Situación Comparat"/>
      <sheetName val="2.Est. de Rendimiento Comparat"/>
      <sheetName val="3.Cambio del Patrimonio f."/>
      <sheetName val="4.Flujo de Efectivo Anual"/>
      <sheetName val="5.Estado Comp. importes pr."/>
      <sheetName val="6.NOTA ACUMULADA"/>
      <sheetName val="COMISION"/>
      <sheetName val="nota de Activo fijo"/>
      <sheetName val="Estado de Situación MES ."/>
      <sheetName val="Est. de Rendimiento MES"/>
      <sheetName val="NOTAS DEL MES"/>
      <sheetName val="Tabla FEBRERO 2023"/>
      <sheetName val="DIARIO GENERAL FEBRERO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Y76"/>
  <sheetViews>
    <sheetView showGridLines="0" tabSelected="1" view="pageBreakPreview" topLeftCell="A37" zoomScale="80" zoomScaleNormal="60" zoomScaleSheetLayoutView="80" zoomScalePageLayoutView="25" workbookViewId="0">
      <selection activeCell="I56" sqref="I56"/>
    </sheetView>
  </sheetViews>
  <sheetFormatPr baseColWidth="10" defaultColWidth="11.42578125" defaultRowHeight="15.75" x14ac:dyDescent="0.25"/>
  <cols>
    <col min="1" max="1" width="7.7109375" style="6" customWidth="1"/>
    <col min="2" max="2" width="64.42578125" style="74" customWidth="1"/>
    <col min="3" max="3" width="25.28515625" style="77" customWidth="1"/>
    <col min="4" max="4" width="5.28515625" style="78" customWidth="1"/>
    <col min="5" max="5" width="26.7109375" style="77" customWidth="1"/>
    <col min="6" max="6" width="10.42578125" style="2" customWidth="1"/>
    <col min="7" max="7" width="23.85546875" style="2" customWidth="1"/>
    <col min="8" max="8" width="19" style="2" customWidth="1"/>
    <col min="9" max="9" width="21.7109375" style="3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style="6" customWidth="1"/>
    <col min="25" max="25" width="18.7109375" style="6" bestFit="1" customWidth="1"/>
    <col min="26" max="16384" width="11.42578125" style="6"/>
  </cols>
  <sheetData>
    <row r="5" spans="2:23" x14ac:dyDescent="0.25">
      <c r="B5" s="1" t="s">
        <v>0</v>
      </c>
      <c r="C5" s="1"/>
      <c r="D5" s="1"/>
      <c r="E5" s="1"/>
    </row>
    <row r="6" spans="2:23" x14ac:dyDescent="0.25">
      <c r="B6" s="1" t="s">
        <v>1</v>
      </c>
      <c r="C6" s="1"/>
      <c r="D6" s="1"/>
      <c r="E6" s="1"/>
    </row>
    <row r="7" spans="2:23" s="11" customFormat="1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x14ac:dyDescent="0.25">
      <c r="B8" s="1" t="s">
        <v>33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x14ac:dyDescent="0.25">
      <c r="B9" s="1" t="s">
        <v>3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x14ac:dyDescent="0.25">
      <c r="B10" s="1" t="s">
        <v>4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2"/>
      <c r="C11" s="13"/>
      <c r="D11" s="14"/>
      <c r="E11" s="13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2"/>
      <c r="C12" s="13"/>
      <c r="D12" s="14"/>
      <c r="E12" s="13"/>
      <c r="F12" s="7"/>
      <c r="G12" s="7"/>
      <c r="H12" s="7"/>
      <c r="I12" s="8"/>
      <c r="J12" s="1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x14ac:dyDescent="0.25">
      <c r="B13" s="16"/>
      <c r="C13" s="17"/>
      <c r="D13" s="18"/>
      <c r="E13" s="17"/>
      <c r="F13" s="7"/>
      <c r="G13" s="7"/>
      <c r="H13" s="7"/>
      <c r="I13" s="8"/>
      <c r="J13" s="1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19"/>
      <c r="C14" s="20" t="s">
        <v>5</v>
      </c>
      <c r="D14" s="21"/>
      <c r="E14" s="20" t="s">
        <v>6</v>
      </c>
      <c r="F14" s="7"/>
      <c r="G14" s="22"/>
      <c r="H14" s="7"/>
      <c r="I14" s="8"/>
      <c r="J14" s="1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19"/>
      <c r="C15" s="23"/>
      <c r="D15" s="21"/>
      <c r="E15" s="24"/>
      <c r="F15" s="7"/>
      <c r="G15" s="7"/>
      <c r="H15" s="7"/>
      <c r="I15" s="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5" t="s">
        <v>7</v>
      </c>
      <c r="C16" s="26"/>
      <c r="D16" s="27"/>
      <c r="E16" s="26"/>
      <c r="F16" s="28"/>
      <c r="G16" s="28"/>
      <c r="H16" s="28"/>
      <c r="I16" s="29"/>
      <c r="J16" s="3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3" customFormat="1" ht="15" x14ac:dyDescent="0.2">
      <c r="B17" s="25" t="s">
        <v>8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ht="15" x14ac:dyDescent="0.2">
      <c r="B18" s="34" t="s">
        <v>9</v>
      </c>
      <c r="C18" s="35">
        <v>10421377.171549058</v>
      </c>
      <c r="D18" s="36"/>
      <c r="E18" s="35">
        <v>9299711.3245490454</v>
      </c>
      <c r="F18" s="37"/>
      <c r="G18" s="29"/>
      <c r="H18" s="28"/>
      <c r="I18" s="29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ht="15" x14ac:dyDescent="0.2">
      <c r="B19" s="34" t="s">
        <v>10</v>
      </c>
      <c r="C19" s="35">
        <v>227065970.87882996</v>
      </c>
      <c r="D19" s="36"/>
      <c r="E19" s="35">
        <v>206136689.19198179</v>
      </c>
      <c r="F19" s="37"/>
      <c r="G19" s="29"/>
      <c r="H19" s="29"/>
      <c r="I19" s="40"/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ht="15" x14ac:dyDescent="0.2">
      <c r="B20" s="34" t="s">
        <v>11</v>
      </c>
      <c r="C20" s="41">
        <v>133315526.85450882</v>
      </c>
      <c r="D20" s="42"/>
      <c r="E20" s="41">
        <v>131146893.9880335</v>
      </c>
      <c r="F20" s="37"/>
      <c r="G20" s="29"/>
      <c r="H20" s="29"/>
      <c r="I20" s="29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5" x14ac:dyDescent="0.2">
      <c r="B21" s="34" t="s">
        <v>12</v>
      </c>
      <c r="C21" s="41">
        <v>53897747.379576564</v>
      </c>
      <c r="D21" s="42"/>
      <c r="E21" s="41">
        <v>49954576</v>
      </c>
      <c r="F21" s="37"/>
      <c r="G21" s="29"/>
      <c r="H21" s="29"/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  <c r="Y21" s="39"/>
    </row>
    <row r="22" spans="2:25" s="33" customFormat="1" thickBot="1" x14ac:dyDescent="0.25">
      <c r="B22" s="25" t="s">
        <v>13</v>
      </c>
      <c r="C22" s="43">
        <f>SUM(C18:C21)</f>
        <v>424700622.28446436</v>
      </c>
      <c r="D22" s="44"/>
      <c r="E22" s="43">
        <f>SUM(E18:E21)</f>
        <v>396537870.50456434</v>
      </c>
      <c r="F22" s="37"/>
      <c r="G22" s="29"/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</row>
    <row r="23" spans="2:25" s="33" customFormat="1" ht="15" x14ac:dyDescent="0.2">
      <c r="B23" s="25"/>
      <c r="C23" s="45"/>
      <c r="D23" s="46"/>
      <c r="E23" s="45"/>
      <c r="F23" s="37"/>
      <c r="G23" s="29"/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ht="15" x14ac:dyDescent="0.2">
      <c r="B24" s="25" t="s">
        <v>14</v>
      </c>
      <c r="C24" s="45"/>
      <c r="D24" s="46"/>
      <c r="E24" s="45"/>
      <c r="F24" s="37"/>
      <c r="G24" s="29"/>
      <c r="H24" s="29"/>
      <c r="I24" s="29"/>
      <c r="J24" s="31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</row>
    <row r="25" spans="2:25" s="33" customFormat="1" ht="15" x14ac:dyDescent="0.2">
      <c r="B25" s="34" t="s">
        <v>15</v>
      </c>
      <c r="C25" s="47">
        <v>70586151.770394415</v>
      </c>
      <c r="D25" s="36"/>
      <c r="E25" s="47">
        <v>70854067.950394422</v>
      </c>
      <c r="F25" s="37"/>
      <c r="G25" s="29"/>
      <c r="H25" s="29"/>
      <c r="I25" s="29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  <c r="Y25" s="39"/>
    </row>
    <row r="26" spans="2:25" s="33" customFormat="1" ht="15" x14ac:dyDescent="0.2">
      <c r="B26" s="34" t="s">
        <v>16</v>
      </c>
      <c r="C26" s="48">
        <v>1505389.410000002</v>
      </c>
      <c r="D26" s="36"/>
      <c r="E26" s="48">
        <v>1505389.410000002</v>
      </c>
      <c r="F26" s="37"/>
      <c r="G26" s="29"/>
      <c r="H26" s="29"/>
      <c r="I26" s="29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</row>
    <row r="27" spans="2:25" s="33" customFormat="1" ht="15" x14ac:dyDescent="0.2">
      <c r="B27" s="25" t="s">
        <v>17</v>
      </c>
      <c r="C27" s="45">
        <f>SUM(C25:C26)</f>
        <v>72091541.180394411</v>
      </c>
      <c r="D27" s="46"/>
      <c r="E27" s="45">
        <f>SUM(E25:E26)</f>
        <v>72359457.360394418</v>
      </c>
      <c r="F27" s="37"/>
      <c r="G27" s="29"/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5" x14ac:dyDescent="0.2">
      <c r="B28" s="25"/>
      <c r="C28" s="49"/>
      <c r="D28" s="46"/>
      <c r="E28" s="49"/>
      <c r="F28" s="37"/>
      <c r="G28" s="29"/>
      <c r="H28" s="29"/>
      <c r="I28" s="29"/>
      <c r="J28" s="3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</row>
    <row r="29" spans="2:25" s="33" customFormat="1" thickBot="1" x14ac:dyDescent="0.25">
      <c r="B29" s="25" t="s">
        <v>18</v>
      </c>
      <c r="C29" s="43">
        <f>+C27+C22</f>
        <v>496792163.46485877</v>
      </c>
      <c r="D29" s="44"/>
      <c r="E29" s="43">
        <f>+E27+E22</f>
        <v>468897327.86495876</v>
      </c>
      <c r="F29" s="37"/>
      <c r="G29" s="50"/>
      <c r="H29" s="40"/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  <c r="Y29" s="39"/>
    </row>
    <row r="30" spans="2:25" s="33" customFormat="1" ht="15" x14ac:dyDescent="0.2">
      <c r="B30" s="51" t="s">
        <v>19</v>
      </c>
      <c r="C30" s="26"/>
      <c r="D30" s="27"/>
      <c r="E30" s="26"/>
      <c r="F30" s="37"/>
      <c r="G30" s="29"/>
      <c r="H30" s="29"/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</row>
    <row r="31" spans="2:25" s="33" customFormat="1" ht="15" x14ac:dyDescent="0.2">
      <c r="B31" s="51"/>
      <c r="C31" s="35"/>
      <c r="D31" s="36"/>
      <c r="E31" s="35"/>
      <c r="F31" s="37"/>
      <c r="G31" s="29"/>
      <c r="H31" s="29"/>
      <c r="I31" s="29"/>
      <c r="J31" s="3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</row>
    <row r="32" spans="2:25" s="33" customFormat="1" ht="15" x14ac:dyDescent="0.2">
      <c r="B32" s="34" t="s">
        <v>20</v>
      </c>
      <c r="C32" s="52">
        <v>191131469.47045356</v>
      </c>
      <c r="D32" s="53"/>
      <c r="E32" s="52">
        <v>167631632.65590975</v>
      </c>
      <c r="F32" s="37"/>
      <c r="G32" s="29"/>
      <c r="H32" s="29"/>
      <c r="I32" s="29"/>
      <c r="J32" s="31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  <c r="Y32" s="39"/>
    </row>
    <row r="33" spans="2:25" s="33" customFormat="1" ht="15" x14ac:dyDescent="0.2">
      <c r="B33" s="34" t="s">
        <v>21</v>
      </c>
      <c r="C33" s="54">
        <v>52269047.111500002</v>
      </c>
      <c r="D33" s="55"/>
      <c r="E33" s="54">
        <v>56594089.693000004</v>
      </c>
      <c r="F33" s="37"/>
      <c r="G33" s="29"/>
      <c r="H33" s="29"/>
      <c r="I33" s="29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  <c r="Y33" s="39"/>
    </row>
    <row r="34" spans="2:25" s="33" customFormat="1" ht="15" x14ac:dyDescent="0.2">
      <c r="B34" s="34" t="s">
        <v>22</v>
      </c>
      <c r="C34" s="56">
        <v>4359800.25</v>
      </c>
      <c r="D34" s="53"/>
      <c r="E34" s="56">
        <v>4359800.25</v>
      </c>
      <c r="F34" s="37"/>
      <c r="G34" s="29"/>
      <c r="H34" s="40"/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</row>
    <row r="35" spans="2:25" s="33" customFormat="1" ht="15" x14ac:dyDescent="0.2">
      <c r="B35" s="25" t="s">
        <v>23</v>
      </c>
      <c r="C35" s="57">
        <f>SUM(C32:C34)</f>
        <v>247760316.83195356</v>
      </c>
      <c r="D35" s="58"/>
      <c r="E35" s="57">
        <f>SUM(E32:E34)</f>
        <v>228585522.59890974</v>
      </c>
      <c r="F35" s="37"/>
      <c r="G35" s="29"/>
      <c r="H35" s="59"/>
      <c r="I35" s="29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ht="15" x14ac:dyDescent="0.2">
      <c r="B36" s="25"/>
      <c r="C36" s="57"/>
      <c r="D36" s="58"/>
      <c r="E36" s="57"/>
      <c r="F36" s="37"/>
      <c r="G36" s="29"/>
      <c r="H36" s="29"/>
      <c r="I36" s="29"/>
      <c r="J36" s="3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ht="15" x14ac:dyDescent="0.2">
      <c r="B37" s="25" t="s">
        <v>24</v>
      </c>
      <c r="C37" s="52"/>
      <c r="D37" s="53"/>
      <c r="E37" s="52"/>
      <c r="F37" s="37"/>
      <c r="G37" s="29"/>
      <c r="H37" s="29"/>
      <c r="I37" s="29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</row>
    <row r="38" spans="2:25" s="33" customFormat="1" ht="15" x14ac:dyDescent="0.2">
      <c r="B38" s="34" t="s">
        <v>25</v>
      </c>
      <c r="C38" s="52">
        <v>9236436.3639412168</v>
      </c>
      <c r="D38" s="53"/>
      <c r="E38" s="52">
        <v>8842164.8277404997</v>
      </c>
      <c r="F38" s="37"/>
      <c r="G38" s="29"/>
      <c r="H38" s="29"/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  <c r="Y38" s="39"/>
    </row>
    <row r="39" spans="2:25" s="33" customFormat="1" ht="15" x14ac:dyDescent="0.2">
      <c r="B39" s="25" t="s">
        <v>26</v>
      </c>
      <c r="C39" s="57">
        <f>+C38</f>
        <v>9236436.3639412168</v>
      </c>
      <c r="D39" s="58"/>
      <c r="E39" s="57">
        <f>+E38</f>
        <v>8842164.8277404997</v>
      </c>
      <c r="F39" s="37"/>
      <c r="G39" s="29"/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</row>
    <row r="40" spans="2:25" s="33" customFormat="1" ht="15" x14ac:dyDescent="0.2">
      <c r="B40" s="25"/>
      <c r="C40" s="57"/>
      <c r="D40" s="58"/>
      <c r="E40" s="57"/>
      <c r="F40" s="37"/>
      <c r="G40" s="29"/>
      <c r="H40" s="29"/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</row>
    <row r="41" spans="2:25" s="33" customFormat="1" ht="15" x14ac:dyDescent="0.2">
      <c r="B41" s="25" t="s">
        <v>27</v>
      </c>
      <c r="C41" s="57">
        <f>+C35+C39</f>
        <v>256996753.19589478</v>
      </c>
      <c r="D41" s="58"/>
      <c r="E41" s="57">
        <f>+E35+E39</f>
        <v>237427687.42665023</v>
      </c>
      <c r="F41" s="37"/>
      <c r="G41" s="29"/>
      <c r="H41" s="29"/>
      <c r="I41" s="29"/>
      <c r="J41" s="3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  <c r="Y41" s="39"/>
    </row>
    <row r="42" spans="2:25" s="33" customFormat="1" ht="15" x14ac:dyDescent="0.2">
      <c r="B42" s="25"/>
      <c r="C42" s="57"/>
      <c r="D42" s="58"/>
      <c r="E42" s="57"/>
      <c r="F42" s="37"/>
      <c r="G42" s="29"/>
      <c r="H42" s="29"/>
      <c r="I42" s="29"/>
      <c r="J42" s="3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</row>
    <row r="43" spans="2:25" s="33" customFormat="1" ht="15" x14ac:dyDescent="0.2">
      <c r="B43" s="25" t="s">
        <v>28</v>
      </c>
      <c r="C43" s="52"/>
      <c r="D43" s="53"/>
      <c r="E43" s="52"/>
      <c r="F43" s="37"/>
      <c r="G43" s="29"/>
      <c r="H43" s="29"/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ht="30" x14ac:dyDescent="0.2">
      <c r="B44" s="60" t="s">
        <v>29</v>
      </c>
      <c r="C44" s="61">
        <f>+E46</f>
        <v>231469640.5774551</v>
      </c>
      <c r="D44" s="61"/>
      <c r="E44" s="61">
        <v>228736709.10738486</v>
      </c>
      <c r="F44" s="62"/>
      <c r="G44" s="28"/>
      <c r="H44" s="29"/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ht="15" x14ac:dyDescent="0.2">
      <c r="B45" s="60" t="s">
        <v>30</v>
      </c>
      <c r="C45" s="54">
        <v>8325769.6915088892</v>
      </c>
      <c r="D45" s="55"/>
      <c r="E45" s="54">
        <v>2732931.4700702429</v>
      </c>
      <c r="F45" s="62"/>
      <c r="G45" s="28"/>
      <c r="H45" s="29"/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5" x14ac:dyDescent="0.2">
      <c r="B46" s="25" t="s">
        <v>31</v>
      </c>
      <c r="C46" s="63">
        <f>SUM(C44:C45)</f>
        <v>239795410.26896399</v>
      </c>
      <c r="D46" s="61"/>
      <c r="E46" s="63">
        <f>SUM(E44:E45)</f>
        <v>231469640.5774551</v>
      </c>
      <c r="F46" s="62"/>
      <c r="G46" s="28"/>
      <c r="H46" s="29"/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thickBot="1" x14ac:dyDescent="0.25">
      <c r="B47" s="64" t="s">
        <v>32</v>
      </c>
      <c r="C47" s="65">
        <f>+C46+C41</f>
        <v>496792163.46485877</v>
      </c>
      <c r="D47" s="66"/>
      <c r="E47" s="65">
        <f>+E41+E46</f>
        <v>468897328.00410533</v>
      </c>
      <c r="F47" s="62"/>
      <c r="G47" s="28"/>
      <c r="H47" s="29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hidden="1" thickTop="1" x14ac:dyDescent="0.2">
      <c r="B48" s="16"/>
      <c r="C48" s="67">
        <f>+C47-C29</f>
        <v>0</v>
      </c>
      <c r="D48" s="68"/>
      <c r="E48" s="67">
        <f>+E47-E29</f>
        <v>0.13914656639099121</v>
      </c>
      <c r="F48" s="62"/>
      <c r="G48" s="28"/>
      <c r="H48" s="28"/>
      <c r="I48" s="29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4" s="33" customFormat="1" hidden="1" thickTop="1" x14ac:dyDescent="0.2">
      <c r="B49" s="16"/>
      <c r="C49" s="69">
        <f>+C47-C29</f>
        <v>0</v>
      </c>
      <c r="D49" s="70"/>
      <c r="E49" s="71"/>
      <c r="F49" s="28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9"/>
    </row>
    <row r="50" spans="2:24" s="33" customFormat="1" thickTop="1" x14ac:dyDescent="0.2">
      <c r="B50" s="16"/>
      <c r="C50" s="69"/>
      <c r="D50" s="70"/>
      <c r="E50" s="69"/>
      <c r="F50" s="28"/>
      <c r="G50" s="28"/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2:24" s="33" customFormat="1" ht="15" x14ac:dyDescent="0.2">
      <c r="B51" s="16"/>
      <c r="C51" s="69"/>
      <c r="D51" s="70"/>
      <c r="E51" s="72"/>
      <c r="F51" s="28"/>
      <c r="G51" s="28"/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4" s="33" customFormat="1" ht="15" x14ac:dyDescent="0.2">
      <c r="B52" s="16"/>
      <c r="C52" s="69"/>
      <c r="D52" s="70"/>
      <c r="E52" s="73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4" s="33" customFormat="1" ht="15" x14ac:dyDescent="0.2">
      <c r="B53" s="16"/>
      <c r="C53" s="69"/>
      <c r="D53" s="70"/>
      <c r="E53" s="71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4" s="33" customFormat="1" ht="15" x14ac:dyDescent="0.2">
      <c r="B54" s="16"/>
      <c r="C54" s="69"/>
      <c r="D54" s="70"/>
      <c r="E54" s="71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4" s="33" customFormat="1" ht="15" x14ac:dyDescent="0.2">
      <c r="B55" s="16"/>
      <c r="C55" s="69"/>
      <c r="D55" s="70"/>
      <c r="E55" s="71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4" s="33" customFormat="1" ht="15" x14ac:dyDescent="0.2">
      <c r="B56" s="16"/>
      <c r="C56" s="69"/>
      <c r="D56" s="70"/>
      <c r="E56" s="71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4" s="33" customFormat="1" ht="15" x14ac:dyDescent="0.2">
      <c r="B57" s="16"/>
      <c r="C57" s="69"/>
      <c r="D57" s="70"/>
      <c r="E57" s="71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4" s="33" customFormat="1" x14ac:dyDescent="0.25">
      <c r="B58" s="74"/>
      <c r="C58" s="75"/>
      <c r="D58" s="76"/>
      <c r="E58" s="77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2:24" s="33" customFormat="1" x14ac:dyDescent="0.25">
      <c r="B59" s="74"/>
      <c r="C59" s="77"/>
      <c r="D59" s="78"/>
      <c r="E59" s="77"/>
      <c r="F59" s="28"/>
      <c r="G59" s="28"/>
      <c r="H59" s="28"/>
      <c r="I59" s="29"/>
      <c r="J59" s="3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76" spans="2:2" x14ac:dyDescent="0.25">
      <c r="B76" s="6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2023-03-09T13:41:51Z</dcterms:created>
  <dcterms:modified xsi:type="dcterms:W3CDTF">2023-03-09T13:43:19Z</dcterms:modified>
</cp:coreProperties>
</file>