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sina.barreiro\Downloads\"/>
    </mc:Choice>
  </mc:AlternateContent>
  <bookViews>
    <workbookView xWindow="0" yWindow="0" windowWidth="20430" windowHeight="7050"/>
  </bookViews>
  <sheets>
    <sheet name="Hoja1" sheetId="1" r:id="rId1"/>
  </sheets>
  <externalReferences>
    <externalReference r:id="rId2"/>
  </externalReferences>
  <definedNames>
    <definedName name="Meses">[1]Hoja2!$K$4:$K$15</definedName>
    <definedName name="Regiones">[1]Hoja2!$C$4:$C$12</definedName>
    <definedName name="Sexos">[1]Hoja2!$B$4:$B$5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81" i="1" l="1"/>
  <c r="K81" i="1"/>
  <c r="L81" i="1"/>
  <c r="M81" i="1"/>
  <c r="N81" i="1"/>
  <c r="A200" i="1"/>
  <c r="A199" i="1"/>
  <c r="A198" i="1"/>
  <c r="A197" i="1"/>
  <c r="A196" i="1"/>
  <c r="A194" i="1"/>
  <c r="A193" i="1"/>
  <c r="A191" i="1"/>
  <c r="A190" i="1"/>
  <c r="O186" i="1"/>
  <c r="P186" i="1" s="1"/>
  <c r="O185" i="1"/>
  <c r="P185" i="1" s="1"/>
  <c r="O184" i="1"/>
  <c r="P184" i="1" s="1"/>
  <c r="O183" i="1"/>
  <c r="P183" i="1" s="1"/>
  <c r="P182" i="1"/>
  <c r="O182" i="1"/>
  <c r="O181" i="1"/>
  <c r="P181" i="1" s="1"/>
  <c r="O180" i="1"/>
  <c r="P180" i="1" s="1"/>
  <c r="O179" i="1"/>
  <c r="P179" i="1" s="1"/>
  <c r="O178" i="1"/>
  <c r="P178" i="1" s="1"/>
  <c r="O177" i="1"/>
  <c r="P177" i="1" s="1"/>
  <c r="O176" i="1"/>
  <c r="P176" i="1" s="1"/>
  <c r="O175" i="1"/>
  <c r="P175" i="1" s="1"/>
  <c r="P174" i="1"/>
  <c r="O174" i="1"/>
  <c r="O173" i="1"/>
  <c r="P173" i="1" s="1"/>
  <c r="O172" i="1"/>
  <c r="P172" i="1" s="1"/>
  <c r="O171" i="1"/>
  <c r="P171" i="1" s="1"/>
  <c r="O170" i="1"/>
  <c r="P170" i="1" s="1"/>
  <c r="O169" i="1"/>
  <c r="P169" i="1" s="1"/>
  <c r="O168" i="1"/>
  <c r="P168" i="1" s="1"/>
  <c r="O167" i="1"/>
  <c r="P167" i="1" s="1"/>
  <c r="P166" i="1"/>
  <c r="O166" i="1"/>
  <c r="O165" i="1"/>
  <c r="P165" i="1" s="1"/>
  <c r="O164" i="1"/>
  <c r="P164" i="1" s="1"/>
  <c r="O163" i="1"/>
  <c r="P163" i="1" s="1"/>
  <c r="O162" i="1"/>
  <c r="P162" i="1" s="1"/>
  <c r="O161" i="1"/>
  <c r="P161" i="1" s="1"/>
  <c r="O160" i="1"/>
  <c r="P160" i="1" s="1"/>
  <c r="O159" i="1"/>
  <c r="P159" i="1" s="1"/>
  <c r="N158" i="1"/>
  <c r="M158" i="1"/>
  <c r="L158" i="1"/>
  <c r="K158" i="1"/>
  <c r="I158" i="1"/>
  <c r="N157" i="1"/>
  <c r="M157" i="1"/>
  <c r="L157" i="1"/>
  <c r="K157" i="1"/>
  <c r="O157" i="1" s="1"/>
  <c r="P157" i="1" s="1"/>
  <c r="I157" i="1"/>
  <c r="N156" i="1"/>
  <c r="M156" i="1"/>
  <c r="L156" i="1"/>
  <c r="K156" i="1"/>
  <c r="I156" i="1"/>
  <c r="M155" i="1"/>
  <c r="L155" i="1"/>
  <c r="K155" i="1"/>
  <c r="I155" i="1"/>
  <c r="O154" i="1"/>
  <c r="P154" i="1" s="1"/>
  <c r="P153" i="1"/>
  <c r="O153" i="1"/>
  <c r="O152" i="1"/>
  <c r="P152" i="1" s="1"/>
  <c r="O151" i="1"/>
  <c r="P151" i="1" s="1"/>
  <c r="O150" i="1"/>
  <c r="P150" i="1" s="1"/>
  <c r="O149" i="1"/>
  <c r="P149" i="1" s="1"/>
  <c r="O148" i="1"/>
  <c r="P148" i="1" s="1"/>
  <c r="O147" i="1"/>
  <c r="P147" i="1" s="1"/>
  <c r="O146" i="1"/>
  <c r="P146" i="1" s="1"/>
  <c r="P145" i="1"/>
  <c r="O145" i="1"/>
  <c r="O144" i="1"/>
  <c r="P144" i="1" s="1"/>
  <c r="O143" i="1"/>
  <c r="P143" i="1" s="1"/>
  <c r="O142" i="1"/>
  <c r="P142" i="1" s="1"/>
  <c r="O141" i="1"/>
  <c r="P141" i="1" s="1"/>
  <c r="O140" i="1"/>
  <c r="P140" i="1" s="1"/>
  <c r="O139" i="1"/>
  <c r="P139" i="1" s="1"/>
  <c r="O138" i="1"/>
  <c r="P138" i="1" s="1"/>
  <c r="O137" i="1"/>
  <c r="P137" i="1" s="1"/>
  <c r="O136" i="1"/>
  <c r="P136" i="1" s="1"/>
  <c r="O135" i="1"/>
  <c r="P135" i="1" s="1"/>
  <c r="O134" i="1"/>
  <c r="P134" i="1" s="1"/>
  <c r="N132" i="1"/>
  <c r="L132" i="1"/>
  <c r="O132" i="1" s="1"/>
  <c r="N131" i="1"/>
  <c r="L131" i="1"/>
  <c r="N130" i="1"/>
  <c r="L130" i="1"/>
  <c r="O129" i="1"/>
  <c r="P129" i="1" s="1"/>
  <c r="O128" i="1"/>
  <c r="P128" i="1" s="1"/>
  <c r="O127" i="1"/>
  <c r="P127" i="1" s="1"/>
  <c r="O126" i="1"/>
  <c r="P126" i="1" s="1"/>
  <c r="O125" i="1"/>
  <c r="P125" i="1" s="1"/>
  <c r="O124" i="1"/>
  <c r="P124" i="1" s="1"/>
  <c r="O123" i="1"/>
  <c r="P123" i="1" s="1"/>
  <c r="O122" i="1"/>
  <c r="P122" i="1" s="1"/>
  <c r="O121" i="1"/>
  <c r="P121" i="1" s="1"/>
  <c r="O120" i="1"/>
  <c r="P120" i="1" s="1"/>
  <c r="P119" i="1"/>
  <c r="O119" i="1"/>
  <c r="O118" i="1"/>
  <c r="P118" i="1" s="1"/>
  <c r="O117" i="1"/>
  <c r="P117" i="1" s="1"/>
  <c r="O116" i="1"/>
  <c r="P116" i="1" s="1"/>
  <c r="O114" i="1"/>
  <c r="P114" i="1" s="1"/>
  <c r="O113" i="1"/>
  <c r="P113" i="1" s="1"/>
  <c r="O112" i="1"/>
  <c r="P112" i="1" s="1"/>
  <c r="O110" i="1"/>
  <c r="P110" i="1" s="1"/>
  <c r="P109" i="1"/>
  <c r="O109" i="1"/>
  <c r="O108" i="1"/>
  <c r="P108" i="1" s="1"/>
  <c r="O107" i="1"/>
  <c r="P107" i="1" s="1"/>
  <c r="O106" i="1"/>
  <c r="P106" i="1" s="1"/>
  <c r="O105" i="1"/>
  <c r="P105" i="1" s="1"/>
  <c r="O104" i="1"/>
  <c r="P104" i="1" s="1"/>
  <c r="O103" i="1"/>
  <c r="P103" i="1" s="1"/>
  <c r="O102" i="1"/>
  <c r="P102" i="1" s="1"/>
  <c r="P101" i="1"/>
  <c r="O101" i="1"/>
  <c r="O100" i="1"/>
  <c r="P100" i="1" s="1"/>
  <c r="O99" i="1"/>
  <c r="P99" i="1" s="1"/>
  <c r="O98" i="1"/>
  <c r="P98" i="1" s="1"/>
  <c r="O97" i="1"/>
  <c r="P97" i="1" s="1"/>
  <c r="N96" i="1"/>
  <c r="M96" i="1"/>
  <c r="L96" i="1"/>
  <c r="K96" i="1"/>
  <c r="I96" i="1"/>
  <c r="O95" i="1"/>
  <c r="P95" i="1" s="1"/>
  <c r="O94" i="1"/>
  <c r="P94" i="1" s="1"/>
  <c r="P93" i="1"/>
  <c r="O93" i="1"/>
  <c r="O92" i="1"/>
  <c r="P92" i="1" s="1"/>
  <c r="O91" i="1"/>
  <c r="P91" i="1" s="1"/>
  <c r="O90" i="1"/>
  <c r="P90" i="1" s="1"/>
  <c r="O89" i="1"/>
  <c r="P89" i="1" s="1"/>
  <c r="O88" i="1"/>
  <c r="P88" i="1" s="1"/>
  <c r="O87" i="1"/>
  <c r="P87" i="1" s="1"/>
  <c r="O86" i="1"/>
  <c r="P86" i="1" s="1"/>
  <c r="P85" i="1"/>
  <c r="O85" i="1"/>
  <c r="N84" i="1"/>
  <c r="M84" i="1"/>
  <c r="L84" i="1"/>
  <c r="K84" i="1"/>
  <c r="I84" i="1"/>
  <c r="N83" i="1"/>
  <c r="M83" i="1"/>
  <c r="L83" i="1"/>
  <c r="K83" i="1"/>
  <c r="I83" i="1"/>
  <c r="N82" i="1"/>
  <c r="M82" i="1"/>
  <c r="L82" i="1"/>
  <c r="K82" i="1"/>
  <c r="I82" i="1"/>
  <c r="N80" i="1"/>
  <c r="M80" i="1"/>
  <c r="L80" i="1"/>
  <c r="K80" i="1"/>
  <c r="O80" i="1" s="1"/>
  <c r="I80" i="1"/>
  <c r="N79" i="1"/>
  <c r="M79" i="1"/>
  <c r="L79" i="1"/>
  <c r="K79" i="1"/>
  <c r="I79" i="1"/>
  <c r="N78" i="1"/>
  <c r="M78" i="1"/>
  <c r="L78" i="1"/>
  <c r="K78" i="1"/>
  <c r="I78" i="1"/>
  <c r="N77" i="1"/>
  <c r="M77" i="1"/>
  <c r="L77" i="1"/>
  <c r="K77" i="1"/>
  <c r="I77" i="1"/>
  <c r="N76" i="1"/>
  <c r="M76" i="1"/>
  <c r="L76" i="1"/>
  <c r="K76" i="1"/>
  <c r="O76" i="1" s="1"/>
  <c r="I76" i="1"/>
  <c r="O75" i="1"/>
  <c r="P75" i="1" s="1"/>
  <c r="O74" i="1"/>
  <c r="P74" i="1" s="1"/>
  <c r="O73" i="1"/>
  <c r="P73" i="1" s="1"/>
  <c r="O72" i="1"/>
  <c r="P72" i="1" s="1"/>
  <c r="O71" i="1"/>
  <c r="P71" i="1" s="1"/>
  <c r="O70" i="1"/>
  <c r="P70" i="1" s="1"/>
  <c r="N69" i="1"/>
  <c r="M69" i="1"/>
  <c r="L69" i="1"/>
  <c r="K69" i="1"/>
  <c r="I69" i="1"/>
  <c r="P68" i="1"/>
  <c r="O68" i="1"/>
  <c r="O67" i="1"/>
  <c r="P67" i="1" s="1"/>
  <c r="O66" i="1"/>
  <c r="P66" i="1" s="1"/>
  <c r="O65" i="1"/>
  <c r="P65" i="1" s="1"/>
  <c r="M63" i="1"/>
  <c r="L63" i="1"/>
  <c r="K63" i="1"/>
  <c r="I63" i="1"/>
  <c r="P63" i="1" s="1"/>
  <c r="O62" i="1"/>
  <c r="P62" i="1" s="1"/>
  <c r="O61" i="1"/>
  <c r="P61" i="1" s="1"/>
  <c r="O60" i="1"/>
  <c r="P60" i="1" s="1"/>
  <c r="O59" i="1"/>
  <c r="P59" i="1" s="1"/>
  <c r="O58" i="1"/>
  <c r="P58" i="1" s="1"/>
  <c r="O57" i="1"/>
  <c r="P57" i="1" s="1"/>
  <c r="O56" i="1"/>
  <c r="P56" i="1" s="1"/>
  <c r="P55" i="1"/>
  <c r="O55" i="1"/>
  <c r="O54" i="1"/>
  <c r="P54" i="1" s="1"/>
  <c r="O53" i="1"/>
  <c r="P53" i="1" s="1"/>
  <c r="O52" i="1"/>
  <c r="P52" i="1" s="1"/>
  <c r="O51" i="1"/>
  <c r="P51" i="1" s="1"/>
  <c r="O50" i="1"/>
  <c r="P50" i="1" s="1"/>
  <c r="O49" i="1"/>
  <c r="P49" i="1" s="1"/>
  <c r="O48" i="1"/>
  <c r="P48" i="1" s="1"/>
  <c r="P47" i="1"/>
  <c r="O47" i="1"/>
  <c r="O46" i="1"/>
  <c r="P46" i="1" s="1"/>
  <c r="O45" i="1"/>
  <c r="P45" i="1" s="1"/>
  <c r="O44" i="1"/>
  <c r="P44" i="1" s="1"/>
  <c r="O43" i="1"/>
  <c r="P43" i="1" s="1"/>
  <c r="O42" i="1"/>
  <c r="P42" i="1" s="1"/>
  <c r="O41" i="1"/>
  <c r="P41" i="1" s="1"/>
  <c r="O40" i="1"/>
  <c r="P40" i="1" s="1"/>
  <c r="P39" i="1"/>
  <c r="O39" i="1"/>
  <c r="O38" i="1"/>
  <c r="P38" i="1" s="1"/>
  <c r="O37" i="1"/>
  <c r="P37" i="1" s="1"/>
  <c r="O36" i="1"/>
  <c r="P36" i="1" s="1"/>
  <c r="O35" i="1"/>
  <c r="P35" i="1" s="1"/>
  <c r="O34" i="1"/>
  <c r="P34" i="1" s="1"/>
  <c r="O33" i="1"/>
  <c r="P33" i="1" s="1"/>
  <c r="O32" i="1"/>
  <c r="P32" i="1" s="1"/>
  <c r="P31" i="1"/>
  <c r="O31" i="1"/>
  <c r="O30" i="1"/>
  <c r="P30" i="1" s="1"/>
  <c r="O28" i="1"/>
  <c r="P28" i="1" s="1"/>
  <c r="O27" i="1"/>
  <c r="P27" i="1" s="1"/>
  <c r="O26" i="1"/>
  <c r="P26" i="1" s="1"/>
  <c r="O25" i="1"/>
  <c r="P25" i="1" s="1"/>
  <c r="O24" i="1"/>
  <c r="P24" i="1" s="1"/>
  <c r="O23" i="1"/>
  <c r="P23" i="1" s="1"/>
  <c r="P22" i="1"/>
  <c r="O22" i="1"/>
  <c r="O21" i="1"/>
  <c r="P21" i="1" s="1"/>
  <c r="O20" i="1"/>
  <c r="P20" i="1" s="1"/>
  <c r="O19" i="1"/>
  <c r="P19" i="1" s="1"/>
  <c r="O18" i="1"/>
  <c r="P18" i="1" s="1"/>
  <c r="O17" i="1"/>
  <c r="P17" i="1" s="1"/>
  <c r="O14" i="1"/>
  <c r="P14" i="1" s="1"/>
  <c r="O13" i="1"/>
  <c r="P13" i="1" s="1"/>
  <c r="P12" i="1"/>
  <c r="O12" i="1"/>
  <c r="N11" i="1"/>
  <c r="M11" i="1"/>
  <c r="L11" i="1"/>
  <c r="K11" i="1"/>
  <c r="I11" i="1"/>
  <c r="O10" i="1"/>
  <c r="P10" i="1" s="1"/>
  <c r="O9" i="1"/>
  <c r="P9" i="1" s="1"/>
  <c r="O77" i="1" l="1"/>
  <c r="P77" i="1" s="1"/>
  <c r="O82" i="1"/>
  <c r="P82" i="1" s="1"/>
  <c r="O96" i="1"/>
  <c r="O131" i="1"/>
  <c r="P131" i="1" s="1"/>
  <c r="O158" i="1"/>
  <c r="P158" i="1" s="1"/>
  <c r="O69" i="1"/>
  <c r="P69" i="1" s="1"/>
  <c r="O78" i="1"/>
  <c r="O83" i="1"/>
  <c r="P84" i="1"/>
  <c r="P156" i="1"/>
  <c r="O81" i="1"/>
  <c r="P81" i="1" s="1"/>
  <c r="O11" i="1"/>
  <c r="P11" i="1" s="1"/>
  <c r="P76" i="1"/>
  <c r="O79" i="1"/>
  <c r="P79" i="1" s="1"/>
  <c r="P80" i="1"/>
  <c r="O84" i="1"/>
  <c r="O130" i="1"/>
  <c r="P130" i="1" s="1"/>
  <c r="O155" i="1"/>
  <c r="P155" i="1" s="1"/>
  <c r="O156" i="1"/>
  <c r="P78" i="1"/>
  <c r="P96" i="1"/>
  <c r="P83" i="1"/>
</calcChain>
</file>

<file path=xl/sharedStrings.xml><?xml version="1.0" encoding="utf-8"?>
<sst xmlns="http://schemas.openxmlformats.org/spreadsheetml/2006/main" count="917" uniqueCount="324">
  <si>
    <t>Servicio Nacional de Salud</t>
  </si>
  <si>
    <t>Plantilla de Reporte de Nómina Interna</t>
  </si>
  <si>
    <t>Región:</t>
  </si>
  <si>
    <t>Hospital:</t>
  </si>
  <si>
    <t>INCART</t>
  </si>
  <si>
    <t>Periodo Año:</t>
  </si>
  <si>
    <t>Periodo Mes:</t>
  </si>
  <si>
    <t>JULIO</t>
  </si>
  <si>
    <t>NO.</t>
  </si>
  <si>
    <t>NOMBRES</t>
  </si>
  <si>
    <t xml:space="preserve">DIRECCION </t>
  </si>
  <si>
    <t xml:space="preserve">FUNCION </t>
  </si>
  <si>
    <t xml:space="preserve">ESTATUS </t>
  </si>
  <si>
    <t xml:space="preserve">GENERO </t>
  </si>
  <si>
    <t>FECHA INICIO DE CONTRATO</t>
  </si>
  <si>
    <t>FECHA TERMINO DE CONTRATO</t>
  </si>
  <si>
    <t>Sueldo Bruto (RD$)</t>
  </si>
  <si>
    <t xml:space="preserve">OTROS INGRESOS </t>
  </si>
  <si>
    <t>AFP</t>
  </si>
  <si>
    <t>ISR</t>
  </si>
  <si>
    <t>SFS</t>
  </si>
  <si>
    <t>OTROS DESC.</t>
  </si>
  <si>
    <t>TOTAL DE DESC.</t>
  </si>
  <si>
    <t>NETO</t>
  </si>
  <si>
    <t xml:space="preserve">YESICA DENIS ASENCIO CARRION </t>
  </si>
  <si>
    <t xml:space="preserve">DIRECCION GENERAL </t>
  </si>
  <si>
    <t xml:space="preserve">ASISTENTE ADMINISTRATIVA </t>
  </si>
  <si>
    <t xml:space="preserve">FIJA </t>
  </si>
  <si>
    <t>F</t>
  </si>
  <si>
    <t>CAROL YOLENNY DE LA CRUZ CUSTODIO</t>
  </si>
  <si>
    <t xml:space="preserve">DIRECCION MEDICA Y SERVICIOS COMPLEMENTARIOS </t>
  </si>
  <si>
    <t>ASISTENTE DIRECCION MEDICA</t>
  </si>
  <si>
    <t>BETHEL MONTERO MEJIA</t>
  </si>
  <si>
    <t>DIRECCION MEDICA Y SERVICIOS COMPLEMENTARIOS / CENTRO DE ENSEÑANZA</t>
  </si>
  <si>
    <t>SECRETARIA</t>
  </si>
  <si>
    <t>IRIS ELIZABETH REYES BISCAINO</t>
  </si>
  <si>
    <t xml:space="preserve">DIRECCION MEDICA Y SERVICIOS COMPLEMENTA/CENTRO DE MEDICINA INTERNA </t>
  </si>
  <si>
    <t>MEDICO NEUMOLOGO</t>
  </si>
  <si>
    <t>DIANA RAMONA CASTILLO DE SANCHEZ</t>
  </si>
  <si>
    <t>DIRECCION MEDICA Y SERVICIOS COMPLEMENTA/CENTRO DE MEDICINA INTERNA</t>
  </si>
  <si>
    <t>AUXILIAR ADMINISTRATIVA</t>
  </si>
  <si>
    <t>PAOLA BELEN DIAZ</t>
  </si>
  <si>
    <t>JUAN RAMON LOPEZ FAMILIA</t>
  </si>
  <si>
    <t>DIRECCION MEDICA Y SERVICIOS COMPLEMENTA/ GINECOLOGIA</t>
  </si>
  <si>
    <t>MEDICO AYUDANTE</t>
  </si>
  <si>
    <t>M</t>
  </si>
  <si>
    <t>SUI LANNY MARIA CEBALLO SANG</t>
  </si>
  <si>
    <t>DIRECCION MEDICA Y SERVICIOS COMPLEMENTA/MEDICINA INTERNA</t>
  </si>
  <si>
    <t>MEDICO INTERNISTA</t>
  </si>
  <si>
    <t>FIJA</t>
  </si>
  <si>
    <t>GUNY EVEL REYES FELIZ</t>
  </si>
  <si>
    <t xml:space="preserve">DIRECCION MEDICA Y SERVICIOS COMPLEMENTA/CENTRO DE URGENCIAS </t>
  </si>
  <si>
    <t>MEDICO GENERAL</t>
  </si>
  <si>
    <t>LETICIA RAMIREZ NUÑEZ</t>
  </si>
  <si>
    <t xml:space="preserve">FERNANDO ERNESTO MENDEZ RAMIREZ </t>
  </si>
  <si>
    <t xml:space="preserve">MEDICO EMERGENCIOLOGO </t>
  </si>
  <si>
    <t xml:space="preserve">MARIANNY MATEO OROZCO </t>
  </si>
  <si>
    <t>RAIZA AMELIA BAEZ SOLANO</t>
  </si>
  <si>
    <t>DIRECCION MEDICA Y SERVICIOS COMPLEMENTA/HOSPITAL DE DIA</t>
  </si>
  <si>
    <t>NATALIA ROCIO SANTANA RODRIGUEZ</t>
  </si>
  <si>
    <t>DIRECCION MEDICA Y SERVICIOS COMPLEMENTARIOS /CENTRO DE  HOSPITALIZACION</t>
  </si>
  <si>
    <t>ZUHAIL BELLANIRY ALVARADO MEDINA</t>
  </si>
  <si>
    <t>JULISSA ESTEFANY CABRERA MARRERO</t>
  </si>
  <si>
    <t>LISBETTE BREGGETE BALBUENA</t>
  </si>
  <si>
    <t>DIRECCION MEDICA Y SERVICIOS COMPLEMENTA/CENTRO ONCOLOGIA MEDICA</t>
  </si>
  <si>
    <t>WANEIDY NAIROVIS GARCIA CUELLO</t>
  </si>
  <si>
    <t>MEDICO AYUDANTE DE ONCOLOGIA</t>
  </si>
  <si>
    <t>ROSA ARGENTINA BATISTA DE MIRANDA</t>
  </si>
  <si>
    <t>MITCHELL VASQUEZ PEGUERO</t>
  </si>
  <si>
    <t>PAOLA MATILDE PEÑA ALVAREZ</t>
  </si>
  <si>
    <t>DIRECCION MEDICA Y SERVICIOS COMPLEMENTA/ CUIDADOS PALIATIVOS</t>
  </si>
  <si>
    <t xml:space="preserve">SEYLA FIOR DE LOS SANTOS DE MARTINEZ </t>
  </si>
  <si>
    <t>DIRECCION MEDICA Y SERVICIOS COMPLEMENTA/ANATOMIA PATOLOGICA</t>
  </si>
  <si>
    <t>JULIO ANGEL FERRERAS AQUINO</t>
  </si>
  <si>
    <t>AUXILIAR DE PATOLOGIA</t>
  </si>
  <si>
    <t>ABIGAIL LIBURD GUERRERO</t>
  </si>
  <si>
    <t>ARLETTE BIENVENIDA MATOS ROSARIO</t>
  </si>
  <si>
    <t xml:space="preserve">DIRECCION MEDICA Y SERVICIOS COMPLEMENTA/ CENTRO QUIRURGICO </t>
  </si>
  <si>
    <t>MEDICO AYUDANTE DE CIRUGIA</t>
  </si>
  <si>
    <t>HECTOR PHILADES HERRERA ABAD</t>
  </si>
  <si>
    <t>ANA JOSEFINA ABAD GARCIA</t>
  </si>
  <si>
    <t xml:space="preserve">MEDICO AYUDANTE DE CIRUGIA </t>
  </si>
  <si>
    <t xml:space="preserve">MANUEL JAKLITSCH </t>
  </si>
  <si>
    <t xml:space="preserve">MEDICO HEPATOBILIOPANCREATICO </t>
  </si>
  <si>
    <t>KAROLL ELIZABETH PADILLA GRATEREAUX</t>
  </si>
  <si>
    <t xml:space="preserve">ANGELA AYALIBY MONTES DE OCA MONTERO </t>
  </si>
  <si>
    <t xml:space="preserve">DIRECCION MEDICA Y SERVICIOS COMPLEMENTA/CENTRO QUIRURGICO </t>
  </si>
  <si>
    <t xml:space="preserve">CARMEN ALICIA PEÑA DE VELOZ </t>
  </si>
  <si>
    <t xml:space="preserve">MEDICO ANESTESIOLOGO </t>
  </si>
  <si>
    <t xml:space="preserve">KOCSIN SANTANA JOA </t>
  </si>
  <si>
    <t>CIRUJANO MAXILOFACIAL</t>
  </si>
  <si>
    <t xml:space="preserve">ANNY PATRICIA BENITEZ MORETA </t>
  </si>
  <si>
    <t xml:space="preserve">ANAYA REYES LARA </t>
  </si>
  <si>
    <t xml:space="preserve">MEDICO CIRUJANO ORTOPEDA </t>
  </si>
  <si>
    <t xml:space="preserve">ELIAS KELVIN GRULLON CEBALLO </t>
  </si>
  <si>
    <t xml:space="preserve">MEDICO UROLOGO </t>
  </si>
  <si>
    <t xml:space="preserve">ANGELICA CRISTINA GRULLON REYES DE REYES </t>
  </si>
  <si>
    <t xml:space="preserve">DIRECCION MEDICA Y SERVICIOS COMPLEMENTA/CENTRO DE ONCOPEDIATRIA </t>
  </si>
  <si>
    <t xml:space="preserve">MEDICO CARDIOLOGA PEDIATRA </t>
  </si>
  <si>
    <t xml:space="preserve">CATHERINE RUTHLYN MUZO URBAEZ </t>
  </si>
  <si>
    <t xml:space="preserve">DIRECCION MEDICA Y SERVICIOS COMPLEMENTA/CENTRO DE HEMATOLOGIA </t>
  </si>
  <si>
    <t xml:space="preserve">MEDICO HEMATOLOGA </t>
  </si>
  <si>
    <t>CAROLINA MERCEDES CORTORREAL HERNAND</t>
  </si>
  <si>
    <t xml:space="preserve">MEDICO GENERAL </t>
  </si>
  <si>
    <t>MILEDY CONTRERAS MARTINEZ</t>
  </si>
  <si>
    <t>DIRECCION MEDICA Y SERVICIOS COMPLEMENTA/ BANCO DE SANGRE</t>
  </si>
  <si>
    <t>BIOANALISTA</t>
  </si>
  <si>
    <t>DIANA LIA VICTOR VENTURA</t>
  </si>
  <si>
    <t>JELEN ELENA VARGAS RAMIREZ</t>
  </si>
  <si>
    <t>DIRECCION MEDICA Y SERVICIOS COMPLEMENTA/CENTRO BANCO DE SANGRE Y HEMOTERAPIA</t>
  </si>
  <si>
    <t>MABEL MIOSSOTTY SANCHEZ DE RODRIGUEZ</t>
  </si>
  <si>
    <t>DIRECCION MEDICA Y SERVICIOS COMPLEMENTA/CENTRO LABORATORIO CLINICO</t>
  </si>
  <si>
    <t>SULAY POLANCO PEREZ</t>
  </si>
  <si>
    <t>BIONALISTA I</t>
  </si>
  <si>
    <t>CRISTIANA JOSEFINA FELIZ CABRAL</t>
  </si>
  <si>
    <t>ANYELA DILONIA FELIZ BAEZ</t>
  </si>
  <si>
    <t>YOSELYN DEL CARMEN RODRIGUEZ VASQUEZ</t>
  </si>
  <si>
    <t>RUDELANIA DE LA CRUZ DE JESUS</t>
  </si>
  <si>
    <t>MARIBEL DILENIA GRULLON DURAN DE THEN</t>
  </si>
  <si>
    <t>DIRECCION MEDICA Y SERVICIOS COMPLEMENTA/NUTRICION</t>
  </si>
  <si>
    <t>MEDICO NUTRICIONISTA</t>
  </si>
  <si>
    <t xml:space="preserve">ERAIDA MAGDALENA MONTILLA CASTILLO </t>
  </si>
  <si>
    <t xml:space="preserve">DIRECCION MEDICA Y SERVICIOS COMPLEMENTA/INFECTOLOGIA </t>
  </si>
  <si>
    <t xml:space="preserve">MEDICO INFECTOLOGO </t>
  </si>
  <si>
    <t xml:space="preserve">JULEYDY DEL CARMEN OVALLE RAMOS </t>
  </si>
  <si>
    <t xml:space="preserve">DIRECCION MEDICA Y SERVICIOS COMPLEMENTA/NEUROLOGIA </t>
  </si>
  <si>
    <t xml:space="preserve">MEDICO NEUROLOGO </t>
  </si>
  <si>
    <t>FLOR DALIZA ULLOA ROCHITTS</t>
  </si>
  <si>
    <t xml:space="preserve">DIRECCION MEDICA Y SERVICIOS COMPLEMENTA/MEDICINA FISICA Y REHABILITACION </t>
  </si>
  <si>
    <t>PSICOLOGA</t>
  </si>
  <si>
    <t xml:space="preserve">ALEXANDER HICHEZ DE LA CRUZ </t>
  </si>
  <si>
    <t xml:space="preserve">FISIOTERAPEUTA </t>
  </si>
  <si>
    <t xml:space="preserve">WANDA DE LA CRUZ </t>
  </si>
  <si>
    <t xml:space="preserve">DIRECCION MEDICA Y SERVICIOS COMPLEMENTARIOS/CENTRO DE FARMACIA </t>
  </si>
  <si>
    <t xml:space="preserve">AUXILIAR DE FARMACIA </t>
  </si>
  <si>
    <t xml:space="preserve">LUZ DEL ALBA GUEVARA </t>
  </si>
  <si>
    <t>YOHANNA ALEJANDRA SANCHEZ MEJIA</t>
  </si>
  <si>
    <t>AUXILIAR DE FARMACIA</t>
  </si>
  <si>
    <t>YEIMI MARIA SIME TORRES</t>
  </si>
  <si>
    <t>DIRECCION MEDICA Y SERVICIOS COMPLEMENTA/GERENCIA DE ENFERMERIA</t>
  </si>
  <si>
    <t>ENFERMERA</t>
  </si>
  <si>
    <t>BIATRIZ DEL CARMEN CABRAL MEDINA</t>
  </si>
  <si>
    <t>ENFERMERA/O</t>
  </si>
  <si>
    <t xml:space="preserve">ELISAURA VIZCAINO FIGUERERO </t>
  </si>
  <si>
    <t xml:space="preserve">DIRECCION MEDICA Y SERVICIOS COMPLEMENTA/GERENCIA DE ENFERMERIA </t>
  </si>
  <si>
    <t xml:space="preserve">ANYER MIGUELINA RAMIREZ JIMENEZ </t>
  </si>
  <si>
    <t>DAHIANA CAROLINA TORIBIO MEJIA</t>
  </si>
  <si>
    <t>CHARONE ANISSA LORENZO</t>
  </si>
  <si>
    <t>ENFERMERA ATENCION DIRECTA</t>
  </si>
  <si>
    <t>GABRIELA VALENZUELA MARIÑEZ</t>
  </si>
  <si>
    <t>MARIETTE MARGARITA FELIZ ANDUJAR</t>
  </si>
  <si>
    <t>ROSA LOYSSI SUERO SANCHEZ</t>
  </si>
  <si>
    <t>ANGELA VANESSA MORA CRECENCIO</t>
  </si>
  <si>
    <t>GAUDY MARIEL LEYBA BAUTISTA</t>
  </si>
  <si>
    <t>LEIDYS MARIBEL LORENZO URBAEZ</t>
  </si>
  <si>
    <t xml:space="preserve">ADELINA DE LEON SEVERINO </t>
  </si>
  <si>
    <t>ROSSY MERCEDES CAMACHO POLANCO</t>
  </si>
  <si>
    <t>PAOLA MARIT MORETA RODRIGUEZ</t>
  </si>
  <si>
    <t>NIANCY ELIZABETH ROA MADE</t>
  </si>
  <si>
    <t>MARIA ELENA MILIANO CASTILLO</t>
  </si>
  <si>
    <t>YANIRIS CORPORAN CORPORAN</t>
  </si>
  <si>
    <t>CONFESORA COLDERO DE LOS SANTOS</t>
  </si>
  <si>
    <t>CLAUDIA LINARES</t>
  </si>
  <si>
    <t>NIDIA KARINA MARTINEZ DE JESUS</t>
  </si>
  <si>
    <t>LUZ MARIA MARIANO</t>
  </si>
  <si>
    <t xml:space="preserve">ENFERMERA ATENCION INMEDIATA </t>
  </si>
  <si>
    <t>NEFERTY BETANCES CUEVAS</t>
  </si>
  <si>
    <t xml:space="preserve">AUXILIAR DE ENFERMERIA </t>
  </si>
  <si>
    <t xml:space="preserve">RAISA DEL CARMEN BAEZ GIL </t>
  </si>
  <si>
    <t>RICHARD JOSE LUIS JEDY</t>
  </si>
  <si>
    <t>AUXILIAR DE ENFERMERIA</t>
  </si>
  <si>
    <t>LUIS MIGUEL DURAN CRUZ</t>
  </si>
  <si>
    <t>SEVERINA SORIANO ROSARIO</t>
  </si>
  <si>
    <t>RAMONA DOMINGUEZ POLANCO</t>
  </si>
  <si>
    <t>DOMINGA PIÑA MARTINEZ</t>
  </si>
  <si>
    <t>JOHANNA BONILLA LOPEZ</t>
  </si>
  <si>
    <t>MANUEL ENCARNACION ENCARNACION</t>
  </si>
  <si>
    <t>FREISY ANTONIO CORREA NUÑEZ</t>
  </si>
  <si>
    <t>CELADOR</t>
  </si>
  <si>
    <t xml:space="preserve">MAICOL MIGUEL RODRIGUEZ LORA </t>
  </si>
  <si>
    <t>CAMILLERO</t>
  </si>
  <si>
    <t xml:space="preserve">ARTURO MIGUEL ZAPATA MENDEZ </t>
  </si>
  <si>
    <t xml:space="preserve">CAMILLERO </t>
  </si>
  <si>
    <t xml:space="preserve">RANYER VALDEZ </t>
  </si>
  <si>
    <t>JOHN CARLOS MATOS VALDEZ</t>
  </si>
  <si>
    <t>LEONIDAS ANTONIO SANTANA GARCIA</t>
  </si>
  <si>
    <t>WAGNER DE JESUS CABRAL NOVA</t>
  </si>
  <si>
    <t>RAMON HAIROLD ALCANTARA SHEPHARD</t>
  </si>
  <si>
    <t xml:space="preserve">JUAN ALBERTO SANCHEZ SANTANA </t>
  </si>
  <si>
    <t xml:space="preserve">DIRECCION MEDICA Y SERVICIOS COMPLEMENTA/CENTRO DE RADIONCOLOGIA </t>
  </si>
  <si>
    <t xml:space="preserve">TECNICO DE RADIOTERAPIA </t>
  </si>
  <si>
    <t>MARCOS JAVIER VILLAMAN ALMONTE</t>
  </si>
  <si>
    <t>DIRECCION MEDICA Y SERVICIOS COMPLEMENTA/CENTRO DE IMAGENES</t>
  </si>
  <si>
    <t xml:space="preserve">ASISTENTE ADMINISTRATIVO/A </t>
  </si>
  <si>
    <t>ELIZABETH KATIUSKA AGRAMONTE SANTANA</t>
  </si>
  <si>
    <t xml:space="preserve">DIRECCION MEDICA Y SERVICIOS COMPLEMENTA/CENTRO DE IMAGENES </t>
  </si>
  <si>
    <t>MEDICO RADIOLOGO</t>
  </si>
  <si>
    <t>RAMON ALBERTO DE VARGAS ALONSO</t>
  </si>
  <si>
    <t>TECNICO DE IMAGAENES</t>
  </si>
  <si>
    <t xml:space="preserve">JOSE MIGUEL YNFANTE SANCHEZ </t>
  </si>
  <si>
    <t xml:space="preserve">DIGITADOR </t>
  </si>
  <si>
    <t>DELVI RAMON MARTINEZ ROSARIO</t>
  </si>
  <si>
    <t xml:space="preserve"> INVESTIGACION Y GESTION DEL CONOCIMIENTO/ARCHIVO</t>
  </si>
  <si>
    <t>AUXILIAR ADMINISTRATIVO</t>
  </si>
  <si>
    <t>DORELY MAYAEL SOTO BAEZ</t>
  </si>
  <si>
    <t>ODRIS YASELL PAULUS BRENE</t>
  </si>
  <si>
    <t>SADOKY JOEL FILPO RAMIREZ</t>
  </si>
  <si>
    <t>DIRECCION ADMINISTRATIVAS /GERENCIA DE COMPRAS Y CONTRATACIONES</t>
  </si>
  <si>
    <t xml:space="preserve">MAYELIN GONZALEZ RAMOS </t>
  </si>
  <si>
    <t xml:space="preserve">DIRECCION GESTION HUMANA </t>
  </si>
  <si>
    <t xml:space="preserve">GISEL ESMERALDA RICARDO CARO </t>
  </si>
  <si>
    <t xml:space="preserve">DIRECCION GESTION HUMANA / DIVISION DE NOMINA </t>
  </si>
  <si>
    <t xml:space="preserve">TECNICO DE RECURSOS HUMANOS </t>
  </si>
  <si>
    <t xml:space="preserve">SANDRA MARIBEL CIPRIAN </t>
  </si>
  <si>
    <t xml:space="preserve">DIRECCION FINANCIERA </t>
  </si>
  <si>
    <t xml:space="preserve">DIRECTORA FINANCIERA </t>
  </si>
  <si>
    <t>ARIANNY ARLENY DIAZ ALMANZAR</t>
  </si>
  <si>
    <t>EDISSON MIGUEL CHALAS ACEVEDO</t>
  </si>
  <si>
    <t xml:space="preserve">DIRECCION FINANCIERA/DIVISION DE FACTURACION </t>
  </si>
  <si>
    <t xml:space="preserve">SUPERVISOR DE FACTURACION Y CAJA </t>
  </si>
  <si>
    <t>MARIA CATALINA INFANTE DE CRUZ</t>
  </si>
  <si>
    <t>SUPERVISORA DE FACTURACION Y CAJA</t>
  </si>
  <si>
    <t>SIVELIS TEJEDA DE OLEO</t>
  </si>
  <si>
    <t xml:space="preserve">AUXILIAR DE FACTURACION </t>
  </si>
  <si>
    <t>MAIROBE STEFANY CARRASCO CASTILLO</t>
  </si>
  <si>
    <t xml:space="preserve">BRYAN JOSUE FERNANDEZ </t>
  </si>
  <si>
    <t xml:space="preserve">ADALISA ALTAGRACIA SOSA GUZMAN </t>
  </si>
  <si>
    <t xml:space="preserve">ELIZABETH PEÑA DURAN </t>
  </si>
  <si>
    <t xml:space="preserve">PERLA MARINA DE LA ROSA REYNOSO </t>
  </si>
  <si>
    <t>CRISTIAN ALEJANDRO GERMOSEN FELIZ</t>
  </si>
  <si>
    <t>MARIA REBECA MARTE GARCIA</t>
  </si>
  <si>
    <t>DIRECCION ADMINISTRATIVA/GERENCIA GESTION AL USUARIO</t>
  </si>
  <si>
    <t>AUXILIAR DE GESTION AL USUARIO</t>
  </si>
  <si>
    <t>NANCY ELIZABEHT SANTANA ESPINOLA</t>
  </si>
  <si>
    <t xml:space="preserve">SURENYI ESTHER MARTINEZ BENZAN </t>
  </si>
  <si>
    <t xml:space="preserve">AUXILIAR DE GESTION AL USUARIO </t>
  </si>
  <si>
    <t>NIURKA MARIA AQUINO DE JESUS</t>
  </si>
  <si>
    <t>LUIS ISAIAS RAMIREZ RODRIGUEZ</t>
  </si>
  <si>
    <t xml:space="preserve">JAIRON BRITO </t>
  </si>
  <si>
    <t>BIELKA ANGELES PEREZ SOTO</t>
  </si>
  <si>
    <t xml:space="preserve">ELISA ROBLES </t>
  </si>
  <si>
    <t>THALIA ESTHEFANY MINAYA</t>
  </si>
  <si>
    <t>DIRECCION ADMINISTRATIVAS /GERENCIA SERVICIOS AUX./DIVISION DE ALIMENTACION</t>
  </si>
  <si>
    <t xml:space="preserve">SUPERVISORA </t>
  </si>
  <si>
    <t>FELICIA NAVARRO FAJARDO</t>
  </si>
  <si>
    <t xml:space="preserve">AUXILIAR DE COCINA </t>
  </si>
  <si>
    <t>OLGA LIDIA MONTERO OGANDO</t>
  </si>
  <si>
    <t xml:space="preserve">MARIA YSABEL RODRIGUEZ ARIAS </t>
  </si>
  <si>
    <t>DIRECCION ADMINISTRATIVAS /GERENCIA DE SERVICIOS AUXILIARES/DIVISION DE LIMPIEZA</t>
  </si>
  <si>
    <t xml:space="preserve">AUXILIAR DE LIMPIEZA </t>
  </si>
  <si>
    <t xml:space="preserve">SUJEI COLON AMADOR </t>
  </si>
  <si>
    <t xml:space="preserve">LUIS ANGEL DE LA CRUZ TORRES </t>
  </si>
  <si>
    <t xml:space="preserve">ALEXANDRA OVIEDO </t>
  </si>
  <si>
    <t xml:space="preserve">DIRECCION ADMINISTRATIVAS /GERENCIA DE SERVICIOS AUXILIARES/DIVISION LIMPIEZA </t>
  </si>
  <si>
    <t xml:space="preserve">MARISOL MORENO BRITO </t>
  </si>
  <si>
    <t>YUDELKYS DEL CASTILLO MENDEZ</t>
  </si>
  <si>
    <t xml:space="preserve">LADY SEFERINA DIAZ MERECEDES </t>
  </si>
  <si>
    <t xml:space="preserve">SANTA MONTERO PEREZ </t>
  </si>
  <si>
    <t xml:space="preserve">YOLANY ROSARIO ROSARIO </t>
  </si>
  <si>
    <t>ERIDANIA LARA HERRERA</t>
  </si>
  <si>
    <t>MARIA ANTONIA PEÑA VELOZ</t>
  </si>
  <si>
    <t>ELIZABETH VELOZ DE LEON</t>
  </si>
  <si>
    <t>AUDOCIA ROMERO FELIZ</t>
  </si>
  <si>
    <t>GABRIEL BLANCO REYNOSO</t>
  </si>
  <si>
    <t>ELIZABETH FERMIN PAREDES</t>
  </si>
  <si>
    <t>MARIA LUISA CADETE RIVERA</t>
  </si>
  <si>
    <t>YAROLIN DAIQUIRI ZABALA CAMPUSANO</t>
  </si>
  <si>
    <t>ESTEFANI ALTAGRACIA VARGAS SANTANA</t>
  </si>
  <si>
    <t>CARLOS ABEL DE LEON</t>
  </si>
  <si>
    <t>ALBA YRIS FERNANDEZ</t>
  </si>
  <si>
    <t>AUXILIAR DE LIMPIEZA</t>
  </si>
  <si>
    <t>VIRGINIA DOLORES RODRIGUEZ MARTINEZ</t>
  </si>
  <si>
    <t>RUTH ESTHER REYES</t>
  </si>
  <si>
    <t xml:space="preserve">CLAUDIA OVIEDO REYES </t>
  </si>
  <si>
    <t>MEYBY ESPERANZA TEJADA</t>
  </si>
  <si>
    <t>LISSETTE ARIANNY CABRAL MARTINEZ</t>
  </si>
  <si>
    <t>RUTH MELANIA PUELLO RIVERA</t>
  </si>
  <si>
    <t xml:space="preserve">ANDREA DIPRE </t>
  </si>
  <si>
    <t>DIRECCION ADMINISTRATIVAS /GERENCIA DE SERVICIOS AUXILIARES/DIVISION LAVANDERIA</t>
  </si>
  <si>
    <t xml:space="preserve">AUXILIAR DE LAVANDERIA </t>
  </si>
  <si>
    <t>WANDER EMILIO GARCIA</t>
  </si>
  <si>
    <t>DIRECCION ADMINISTRATIVA/GERENCIA DE LOGISTICA</t>
  </si>
  <si>
    <t>AUXILIAR DE ALMACEN</t>
  </si>
  <si>
    <t>JEFFRY MARTINEZ HERRERA</t>
  </si>
  <si>
    <t>RAUL ALEJANDRO MONTERO GUZMAN</t>
  </si>
  <si>
    <t>DIRRECCION DE OPERACIONES/MANTENIMIENTO</t>
  </si>
  <si>
    <t>AYUDANTE DE MANTENIMIENTO</t>
  </si>
  <si>
    <t>LEANDRO MICHEL SANCHEZ FAJARDO</t>
  </si>
  <si>
    <t>ALLEN CASTILLO CLAUDIO</t>
  </si>
  <si>
    <t>DIRECCION DE OPERACIONES/GERENCIA DE PLANTA FISICA</t>
  </si>
  <si>
    <t xml:space="preserve">AUXILIAR DE PLANTA FISICA </t>
  </si>
  <si>
    <t>DIOGENES RAFAEL ANDUJAR MENDEZ</t>
  </si>
  <si>
    <t xml:space="preserve">DIRECCION DE OPERACIONES/VIGILANCIA Y PROTECCION </t>
  </si>
  <si>
    <t>AUXILIAR DE SEGURIDAD</t>
  </si>
  <si>
    <t xml:space="preserve">JULIO ACOSTA </t>
  </si>
  <si>
    <t xml:space="preserve">AUXILIAR DE SEGURIDAD </t>
  </si>
  <si>
    <t xml:space="preserve">JUAN FRANCISCO REYNOSO CARELA </t>
  </si>
  <si>
    <t xml:space="preserve">DIONERIS ALEXA BAEZ ALCANTARA </t>
  </si>
  <si>
    <t>MAGDELAINE CASTRO AYBAR</t>
  </si>
  <si>
    <t>SIMON MICHEL ABRAHAM</t>
  </si>
  <si>
    <t>ASAEL ELY RAMIREZ MATEO</t>
  </si>
  <si>
    <t>VICTOR JOSE ALCANTARA OVIEDO</t>
  </si>
  <si>
    <t>MAIRENY BRAZOBAN JIMENEZ</t>
  </si>
  <si>
    <t>LENIN JOEL SANTANA ROSARIO</t>
  </si>
  <si>
    <t>WANDA JOSEFINA GERMAN ROJAS</t>
  </si>
  <si>
    <t>YOCASTA FELIZ ALCANTARA</t>
  </si>
  <si>
    <t>KATY SANTANA LEBRON</t>
  </si>
  <si>
    <t>BERTHA MARIA DEL POZO ALCANTARA</t>
  </si>
  <si>
    <t>VICTOR ALFONSO AMPARO</t>
  </si>
  <si>
    <t>DIRECCION FINANCIERA</t>
  </si>
  <si>
    <t>MENSAJERO</t>
  </si>
  <si>
    <t>ISMARI NICOLE PANIAGUA MARTINEZ</t>
  </si>
  <si>
    <t>DIRECCION MEDICA Y SERVICIOS COMPLEMENTARIOS/CENTRO DE HEMATOLOGIA</t>
  </si>
  <si>
    <t>MARTHA DAMARYS SOTO MARTINEZ</t>
  </si>
  <si>
    <t>DIRECCION MEDICA Y SERVICIOS COMLEMENTARIOS/ CENTREO DE ENFERMERIA</t>
  </si>
  <si>
    <t>FRANCISCO JAVIER GUZMAN BEATO</t>
  </si>
  <si>
    <t>DIRECCION MEDICA Y SERVICIOS COMPLEMENTARIOS/CENTRO DE ANATOMIA PATOLOGICA</t>
  </si>
  <si>
    <t>MEDICO PATOLOGO</t>
  </si>
  <si>
    <t>EVA CRISMELY RAMIREZ POZO DE CHACON</t>
  </si>
  <si>
    <t>DIRECCION MEDICA Y SERVICIOS COMPLEMENTARIOS/ AUDITORIA MEDICA</t>
  </si>
  <si>
    <t>MEDICO AUDITOR</t>
  </si>
  <si>
    <t xml:space="preserve">   Realizado por: </t>
  </si>
  <si>
    <t>Revisado por:</t>
  </si>
  <si>
    <t>Aprobado por: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</si>
</sst>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70">
    <xf numFmtId="0" fontId="0" fillId="0" borderId="0" xfId="0"/>
    <xf numFmtId="0" fontId="0" fillId="0" borderId="0" xfId="0" applyAlignment="1">
      <alignment horizontal="center"/>
    </xf>
    <xf numFmtId="0" fontId="0" fillId="0" borderId="0" xfId="0" applyProtection="1">
      <protection locked="0"/>
    </xf>
    <xf numFmtId="0" fontId="4" fillId="0" borderId="0" xfId="0" applyFont="1" applyAlignment="1"/>
    <xf numFmtId="0" fontId="2" fillId="0" borderId="0" xfId="0" applyFont="1" applyAlignment="1">
      <alignment horizontal="right"/>
    </xf>
    <xf numFmtId="0" fontId="0" fillId="0" borderId="1" xfId="0" applyBorder="1" applyAlignment="1" applyProtection="1">
      <alignment vertical="center"/>
      <protection locked="0"/>
    </xf>
    <xf numFmtId="0" fontId="3" fillId="0" borderId="0" xfId="0" applyFont="1" applyAlignment="1">
      <alignment horizontal="center"/>
    </xf>
    <xf numFmtId="0" fontId="0" fillId="0" borderId="2" xfId="0" applyBorder="1" applyAlignment="1" applyProtection="1">
      <alignment horizontal="left"/>
      <protection locked="0"/>
    </xf>
    <xf numFmtId="0" fontId="0" fillId="0" borderId="2" xfId="0" applyBorder="1" applyAlignment="1" applyProtection="1">
      <protection locked="0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7" xfId="0" applyFill="1" applyBorder="1"/>
    <xf numFmtId="0" fontId="0" fillId="0" borderId="7" xfId="0" applyFont="1" applyFill="1" applyBorder="1"/>
    <xf numFmtId="0" fontId="0" fillId="0" borderId="7" xfId="0" applyFont="1" applyFill="1" applyBorder="1" applyAlignment="1"/>
    <xf numFmtId="14" fontId="6" fillId="0" borderId="7" xfId="2" applyNumberFormat="1" applyFont="1" applyFill="1" applyBorder="1" applyAlignment="1">
      <alignment horizontal="left"/>
    </xf>
    <xf numFmtId="43" fontId="0" fillId="0" borderId="7" xfId="1" applyFont="1" applyFill="1" applyBorder="1" applyAlignment="1">
      <alignment horizontal="right" vertical="top"/>
    </xf>
    <xf numFmtId="43" fontId="2" fillId="0" borderId="7" xfId="0" applyNumberFormat="1" applyFont="1" applyFill="1" applyBorder="1" applyAlignment="1">
      <alignment horizontal="left" vertical="center" wrapText="1"/>
    </xf>
    <xf numFmtId="43" fontId="0" fillId="0" borderId="7" xfId="1" applyFont="1" applyFill="1" applyBorder="1"/>
    <xf numFmtId="43" fontId="0" fillId="0" borderId="7" xfId="1" applyFont="1" applyFill="1" applyBorder="1" applyAlignment="1">
      <alignment horizontal="right"/>
    </xf>
    <xf numFmtId="43" fontId="0" fillId="0" borderId="7" xfId="0" applyNumberFormat="1" applyFont="1" applyFill="1" applyBorder="1" applyAlignment="1">
      <alignment horizontal="center" vertical="center" wrapText="1"/>
    </xf>
    <xf numFmtId="0" fontId="0" fillId="0" borderId="8" xfId="0" applyFont="1" applyFill="1" applyBorder="1"/>
    <xf numFmtId="14" fontId="0" fillId="0" borderId="8" xfId="0" applyNumberFormat="1" applyFont="1" applyFill="1" applyBorder="1" applyAlignment="1">
      <alignment horizontal="left"/>
    </xf>
    <xf numFmtId="43" fontId="0" fillId="0" borderId="7" xfId="1" applyFont="1" applyFill="1" applyBorder="1" applyAlignment="1">
      <alignment horizontal="left" vertical="top"/>
    </xf>
    <xf numFmtId="43" fontId="2" fillId="0" borderId="8" xfId="0" applyNumberFormat="1" applyFont="1" applyFill="1" applyBorder="1" applyAlignment="1">
      <alignment horizontal="left" vertical="center" wrapText="1"/>
    </xf>
    <xf numFmtId="43" fontId="0" fillId="0" borderId="8" xfId="1" applyFont="1" applyFill="1" applyBorder="1"/>
    <xf numFmtId="0" fontId="0" fillId="0" borderId="8" xfId="0" applyFont="1" applyFill="1" applyBorder="1" applyAlignment="1">
      <alignment horizontal="left" vertical="center" wrapText="1"/>
    </xf>
    <xf numFmtId="14" fontId="0" fillId="0" borderId="8" xfId="0" applyNumberFormat="1" applyFont="1" applyFill="1" applyBorder="1" applyAlignment="1">
      <alignment horizontal="left" vertical="center" wrapText="1"/>
    </xf>
    <xf numFmtId="43" fontId="0" fillId="0" borderId="8" xfId="0" applyNumberFormat="1" applyFont="1" applyFill="1" applyBorder="1" applyAlignment="1">
      <alignment horizontal="center" vertical="center" wrapText="1"/>
    </xf>
    <xf numFmtId="0" fontId="0" fillId="0" borderId="8" xfId="0" applyFont="1" applyFill="1" applyBorder="1" applyAlignment="1"/>
    <xf numFmtId="14" fontId="6" fillId="0" borderId="8" xfId="2" applyNumberFormat="1" applyFont="1" applyFill="1" applyBorder="1" applyAlignment="1">
      <alignment horizontal="left"/>
    </xf>
    <xf numFmtId="43" fontId="0" fillId="0" borderId="8" xfId="1" applyFont="1" applyFill="1" applyBorder="1" applyAlignment="1">
      <alignment horizontal="left" vertical="top"/>
    </xf>
    <xf numFmtId="43" fontId="0" fillId="0" borderId="8" xfId="1" applyFont="1" applyFill="1" applyBorder="1" applyAlignment="1">
      <alignment horizontal="right"/>
    </xf>
    <xf numFmtId="0" fontId="0" fillId="3" borderId="8" xfId="0" applyFont="1" applyFill="1" applyBorder="1"/>
    <xf numFmtId="0" fontId="0" fillId="3" borderId="8" xfId="0" applyFont="1" applyFill="1" applyBorder="1" applyAlignment="1"/>
    <xf numFmtId="14" fontId="6" fillId="3" borderId="8" xfId="2" applyNumberFormat="1" applyFont="1" applyFill="1" applyBorder="1" applyAlignment="1">
      <alignment horizontal="left"/>
    </xf>
    <xf numFmtId="43" fontId="1" fillId="3" borderId="8" xfId="1" applyFont="1" applyFill="1" applyBorder="1" applyAlignment="1">
      <alignment horizontal="center" vertical="top"/>
    </xf>
    <xf numFmtId="0" fontId="0" fillId="0" borderId="8" xfId="0" applyFont="1" applyFill="1" applyBorder="1" applyAlignment="1">
      <alignment horizontal="left"/>
    </xf>
    <xf numFmtId="43" fontId="0" fillId="0" borderId="8" xfId="1" applyFont="1" applyFill="1" applyBorder="1" applyAlignment="1">
      <alignment horizontal="center" vertical="center" wrapText="1"/>
    </xf>
    <xf numFmtId="14" fontId="0" fillId="0" borderId="8" xfId="0" applyNumberFormat="1" applyFont="1" applyFill="1" applyBorder="1"/>
    <xf numFmtId="0" fontId="0" fillId="0" borderId="8" xfId="0" applyFill="1" applyBorder="1" applyAlignment="1">
      <alignment horizontal="left"/>
    </xf>
    <xf numFmtId="43" fontId="1" fillId="0" borderId="8" xfId="1" applyFont="1" applyFill="1" applyBorder="1"/>
    <xf numFmtId="0" fontId="0" fillId="0" borderId="9" xfId="0" applyFont="1" applyFill="1" applyBorder="1"/>
    <xf numFmtId="0" fontId="0" fillId="0" borderId="9" xfId="0" applyFont="1" applyFill="1" applyBorder="1" applyAlignment="1"/>
    <xf numFmtId="14" fontId="6" fillId="0" borderId="9" xfId="2" applyNumberFormat="1" applyFont="1" applyFill="1" applyBorder="1" applyAlignment="1">
      <alignment horizontal="left"/>
    </xf>
    <xf numFmtId="0" fontId="0" fillId="0" borderId="0" xfId="0" applyFill="1" applyBorder="1"/>
    <xf numFmtId="0" fontId="0" fillId="0" borderId="0" xfId="0" applyFont="1" applyFill="1" applyBorder="1"/>
    <xf numFmtId="0" fontId="0" fillId="0" borderId="0" xfId="0" applyFont="1" applyFill="1" applyBorder="1" applyAlignment="1"/>
    <xf numFmtId="14" fontId="6" fillId="0" borderId="0" xfId="2" applyNumberFormat="1" applyFont="1" applyFill="1" applyBorder="1" applyAlignment="1">
      <alignment horizontal="left"/>
    </xf>
    <xf numFmtId="43" fontId="0" fillId="0" borderId="0" xfId="1" applyFont="1" applyFill="1" applyBorder="1" applyAlignment="1">
      <alignment horizontal="left" vertical="top"/>
    </xf>
    <xf numFmtId="43" fontId="2" fillId="0" borderId="0" xfId="0" applyNumberFormat="1" applyFont="1" applyFill="1" applyBorder="1" applyAlignment="1">
      <alignment horizontal="left" vertical="center" wrapText="1"/>
    </xf>
    <xf numFmtId="43" fontId="0" fillId="0" borderId="0" xfId="1" applyFont="1" applyFill="1" applyBorder="1"/>
    <xf numFmtId="43" fontId="0" fillId="0" borderId="0" xfId="1" applyFont="1" applyFill="1" applyBorder="1" applyAlignment="1">
      <alignment horizontal="right"/>
    </xf>
    <xf numFmtId="43" fontId="0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0" fillId="0" borderId="0" xfId="0" applyBorder="1" applyAlignment="1" applyProtection="1">
      <alignment horizontal="center"/>
      <protection locked="0"/>
    </xf>
    <xf numFmtId="43" fontId="0" fillId="0" borderId="0" xfId="0" applyNumberFormat="1" applyAlignment="1" applyProtection="1">
      <alignment horizontal="center"/>
      <protection locked="0"/>
    </xf>
    <xf numFmtId="0" fontId="0" fillId="0" borderId="0" xfId="0" applyBorder="1" applyAlignment="1">
      <alignment horizontal="center"/>
    </xf>
    <xf numFmtId="43" fontId="0" fillId="0" borderId="0" xfId="0" applyNumberFormat="1" applyProtection="1">
      <protection locked="0"/>
    </xf>
    <xf numFmtId="43" fontId="0" fillId="0" borderId="0" xfId="0" applyNumberFormat="1"/>
    <xf numFmtId="43" fontId="0" fillId="0" borderId="0" xfId="1" applyFont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8" xfId="0" applyFont="1" applyFill="1" applyBorder="1" applyAlignment="1">
      <alignment horizontal="left" wrapText="1"/>
    </xf>
    <xf numFmtId="0" fontId="0" fillId="0" borderId="0" xfId="0" applyAlignment="1"/>
    <xf numFmtId="0" fontId="0" fillId="0" borderId="0" xfId="0" applyAlignment="1" applyProtection="1">
      <protection locked="0"/>
    </xf>
    <xf numFmtId="0" fontId="2" fillId="2" borderId="4" xfId="0" applyFont="1" applyFill="1" applyBorder="1" applyAlignment="1">
      <alignment horizontal="center" wrapText="1"/>
    </xf>
    <xf numFmtId="0" fontId="0" fillId="0" borderId="8" xfId="0" applyFill="1" applyBorder="1" applyAlignment="1"/>
    <xf numFmtId="0" fontId="2" fillId="0" borderId="0" xfId="0" applyFont="1" applyAlignment="1"/>
    <xf numFmtId="0" fontId="0" fillId="0" borderId="1" xfId="0" applyBorder="1" applyAlignment="1" applyProtection="1">
      <protection locked="0"/>
    </xf>
    <xf numFmtId="0" fontId="2" fillId="2" borderId="5" xfId="0" applyFont="1" applyFill="1" applyBorder="1" applyAlignment="1">
      <alignment horizontal="center" wrapText="1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103736</xdr:colOff>
      <xdr:row>1</xdr:row>
      <xdr:rowOff>57150</xdr:rowOff>
    </xdr:from>
    <xdr:to>
      <xdr:col>1</xdr:col>
      <xdr:colOff>1514475</xdr:colOff>
      <xdr:row>6</xdr:row>
      <xdr:rowOff>180975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77C1FFF7-3243-49F0-AF59-F9AB950A29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736" y="247650"/>
          <a:ext cx="1706014" cy="112395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188</xdr:row>
      <xdr:rowOff>161927</xdr:rowOff>
    </xdr:from>
    <xdr:to>
      <xdr:col>1</xdr:col>
      <xdr:colOff>2105025</xdr:colOff>
      <xdr:row>188</xdr:row>
      <xdr:rowOff>180975</xdr:rowOff>
    </xdr:to>
    <xdr:cxnSp macro="">
      <xdr:nvCxnSpPr>
        <xdr:cNvPr id="3" name="Conector recto 2"/>
        <xdr:cNvCxnSpPr/>
      </xdr:nvCxnSpPr>
      <xdr:spPr>
        <a:xfrm flipV="1">
          <a:off x="485775" y="36195002"/>
          <a:ext cx="2085975" cy="1904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38100</xdr:colOff>
      <xdr:row>191</xdr:row>
      <xdr:rowOff>161926</xdr:rowOff>
    </xdr:from>
    <xdr:to>
      <xdr:col>1</xdr:col>
      <xdr:colOff>2105025</xdr:colOff>
      <xdr:row>191</xdr:row>
      <xdr:rowOff>171450</xdr:rowOff>
    </xdr:to>
    <xdr:cxnSp macro="">
      <xdr:nvCxnSpPr>
        <xdr:cNvPr id="4" name="Conector recto 3"/>
        <xdr:cNvCxnSpPr/>
      </xdr:nvCxnSpPr>
      <xdr:spPr>
        <a:xfrm flipV="1">
          <a:off x="504825" y="36766501"/>
          <a:ext cx="2066925" cy="952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</xdr:colOff>
      <xdr:row>194</xdr:row>
      <xdr:rowOff>142875</xdr:rowOff>
    </xdr:from>
    <xdr:to>
      <xdr:col>1</xdr:col>
      <xdr:colOff>2162175</xdr:colOff>
      <xdr:row>194</xdr:row>
      <xdr:rowOff>161925</xdr:rowOff>
    </xdr:to>
    <xdr:cxnSp macro="">
      <xdr:nvCxnSpPr>
        <xdr:cNvPr id="5" name="Conector recto 4"/>
        <xdr:cNvCxnSpPr/>
      </xdr:nvCxnSpPr>
      <xdr:spPr>
        <a:xfrm flipV="1">
          <a:off x="514350" y="37318950"/>
          <a:ext cx="2114550" cy="190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s-rrhh-002\Users\jenifer.peguero\Desktop\REPORTES\INCART%202023\REPORTES%202023\Reporte%20OAI\JULIO%202023\N&#211;MINA%20EMPLEADOS%20FIJOS%20%20FG%20DEL%20MES%20JULIO%202023%20AO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MINA FIJOS"/>
      <sheetName val="Hoja3"/>
      <sheetName val="Hoja1"/>
      <sheetName val="Hoja2"/>
    </sheetNames>
    <sheetDataSet>
      <sheetData sheetId="0"/>
      <sheetData sheetId="1"/>
      <sheetData sheetId="2"/>
      <sheetData sheetId="3">
        <row r="4">
          <cell r="B4" t="str">
            <v>M</v>
          </cell>
          <cell r="C4" t="str">
            <v>REGION 0</v>
          </cell>
          <cell r="K4" t="str">
            <v>ENERO</v>
          </cell>
        </row>
        <row r="5">
          <cell r="B5" t="str">
            <v>F</v>
          </cell>
          <cell r="C5" t="str">
            <v>REGION 1</v>
          </cell>
          <cell r="K5" t="str">
            <v>FEBRERO</v>
          </cell>
        </row>
        <row r="6">
          <cell r="C6" t="str">
            <v>REGION 2</v>
          </cell>
          <cell r="K6" t="str">
            <v>MARZO</v>
          </cell>
        </row>
        <row r="7">
          <cell r="C7" t="str">
            <v>REGION 3</v>
          </cell>
          <cell r="K7" t="str">
            <v>ABRIL</v>
          </cell>
        </row>
        <row r="8">
          <cell r="C8" t="str">
            <v>REGION 4</v>
          </cell>
          <cell r="K8" t="str">
            <v>MAYO</v>
          </cell>
        </row>
        <row r="9">
          <cell r="C9" t="str">
            <v>REGION 5</v>
          </cell>
          <cell r="K9" t="str">
            <v>JUNIO</v>
          </cell>
        </row>
        <row r="10">
          <cell r="C10" t="str">
            <v>REGION 6</v>
          </cell>
          <cell r="K10" t="str">
            <v>JULIO</v>
          </cell>
        </row>
        <row r="11">
          <cell r="C11" t="str">
            <v>REGION 7</v>
          </cell>
          <cell r="K11" t="str">
            <v>AGOSTO</v>
          </cell>
        </row>
        <row r="12">
          <cell r="C12" t="str">
            <v>REGION 8</v>
          </cell>
          <cell r="K12" t="str">
            <v>SEPTIEMBRE</v>
          </cell>
        </row>
        <row r="13">
          <cell r="K13" t="str">
            <v>OCTUBRE</v>
          </cell>
        </row>
        <row r="14">
          <cell r="K14" t="str">
            <v>NOVIEMBRE</v>
          </cell>
        </row>
        <row r="15">
          <cell r="K15" t="str">
            <v>DICIEMBRE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0"/>
  <sheetViews>
    <sheetView tabSelected="1" view="pageBreakPreview" topLeftCell="A154" zoomScale="60" zoomScaleNormal="100" workbookViewId="0">
      <selection activeCell="A163" sqref="A163:XFD163"/>
    </sheetView>
  </sheetViews>
  <sheetFormatPr baseColWidth="10" defaultRowHeight="15" x14ac:dyDescent="0.25"/>
  <cols>
    <col min="1" max="1" width="4.42578125" customWidth="1"/>
    <col min="2" max="2" width="56.140625" style="63" bestFit="1" customWidth="1"/>
    <col min="3" max="3" width="111.5703125" style="63" bestFit="1" customWidth="1"/>
    <col min="4" max="4" width="47.7109375" bestFit="1" customWidth="1"/>
    <col min="5" max="6" width="9" customWidth="1"/>
    <col min="7" max="7" width="13.28515625" customWidth="1"/>
    <col min="8" max="9" width="12.42578125" customWidth="1"/>
    <col min="10" max="10" width="10" customWidth="1"/>
    <col min="14" max="14" width="11.85546875" customWidth="1"/>
  </cols>
  <sheetData>
    <row r="1" spans="1:16" x14ac:dyDescent="0.25">
      <c r="A1" s="1"/>
      <c r="D1" s="1"/>
    </row>
    <row r="2" spans="1:16" ht="18.75" x14ac:dyDescent="0.3">
      <c r="A2" s="1"/>
      <c r="B2" s="64"/>
      <c r="C2" s="3" t="s">
        <v>0</v>
      </c>
      <c r="E2" s="1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6" x14ac:dyDescent="0.25">
      <c r="A3" s="1"/>
      <c r="B3" s="64"/>
      <c r="C3" s="67" t="s">
        <v>1</v>
      </c>
      <c r="E3" s="1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6" x14ac:dyDescent="0.25">
      <c r="A4" s="1"/>
      <c r="B4" s="64"/>
      <c r="E4" s="1"/>
      <c r="K4" s="2"/>
      <c r="L4" s="2"/>
      <c r="M4" s="2"/>
      <c r="N4" s="2"/>
      <c r="O4" s="2"/>
    </row>
    <row r="5" spans="1:16" x14ac:dyDescent="0.25">
      <c r="A5" s="1"/>
      <c r="B5" s="4" t="s">
        <v>2</v>
      </c>
      <c r="C5" s="68"/>
      <c r="D5" s="6"/>
      <c r="E5" s="4" t="s">
        <v>3</v>
      </c>
      <c r="F5" s="5" t="s">
        <v>4</v>
      </c>
      <c r="J5" s="2"/>
      <c r="K5" s="2"/>
      <c r="L5" s="2"/>
      <c r="M5" s="2"/>
      <c r="N5" s="2"/>
      <c r="O5" s="2"/>
    </row>
    <row r="6" spans="1:16" x14ac:dyDescent="0.25">
      <c r="A6" s="1"/>
      <c r="B6" s="4" t="s">
        <v>5</v>
      </c>
      <c r="C6" s="7">
        <v>2023</v>
      </c>
      <c r="E6" s="4" t="s">
        <v>6</v>
      </c>
      <c r="F6" s="8" t="s">
        <v>7</v>
      </c>
      <c r="J6" s="2"/>
      <c r="K6" s="2"/>
      <c r="L6" s="2"/>
      <c r="M6" s="2"/>
      <c r="N6" s="2"/>
      <c r="O6" s="2"/>
    </row>
    <row r="7" spans="1:16" ht="15.75" thickBot="1" x14ac:dyDescent="0.3">
      <c r="A7" s="1"/>
      <c r="D7" s="1"/>
      <c r="E7" s="2"/>
      <c r="F7" s="2"/>
      <c r="G7" s="2"/>
      <c r="H7" s="2"/>
      <c r="I7" s="2"/>
    </row>
    <row r="8" spans="1:16" ht="60.75" thickBot="1" x14ac:dyDescent="0.3">
      <c r="A8" s="9" t="s">
        <v>8</v>
      </c>
      <c r="B8" s="65" t="s">
        <v>9</v>
      </c>
      <c r="C8" s="69" t="s">
        <v>10</v>
      </c>
      <c r="D8" s="10" t="s">
        <v>11</v>
      </c>
      <c r="E8" s="10" t="s">
        <v>12</v>
      </c>
      <c r="F8" s="10" t="s">
        <v>13</v>
      </c>
      <c r="G8" s="10" t="s">
        <v>14</v>
      </c>
      <c r="H8" s="10" t="s">
        <v>15</v>
      </c>
      <c r="I8" s="10" t="s">
        <v>16</v>
      </c>
      <c r="J8" s="10" t="s">
        <v>17</v>
      </c>
      <c r="K8" s="10" t="s">
        <v>18</v>
      </c>
      <c r="L8" s="10" t="s">
        <v>19</v>
      </c>
      <c r="M8" s="10" t="s">
        <v>20</v>
      </c>
      <c r="N8" s="10" t="s">
        <v>21</v>
      </c>
      <c r="O8" s="10" t="s">
        <v>22</v>
      </c>
      <c r="P8" s="11" t="s">
        <v>23</v>
      </c>
    </row>
    <row r="9" spans="1:16" x14ac:dyDescent="0.25">
      <c r="A9" s="12">
        <v>1</v>
      </c>
      <c r="B9" s="14" t="s">
        <v>24</v>
      </c>
      <c r="C9" s="14" t="s">
        <v>25</v>
      </c>
      <c r="D9" s="13" t="s">
        <v>26</v>
      </c>
      <c r="E9" s="14" t="s">
        <v>27</v>
      </c>
      <c r="F9" s="13" t="s">
        <v>28</v>
      </c>
      <c r="G9" s="15">
        <v>44266</v>
      </c>
      <c r="H9" s="15">
        <v>45362</v>
      </c>
      <c r="I9" s="16">
        <v>45000</v>
      </c>
      <c r="J9" s="17">
        <v>0</v>
      </c>
      <c r="K9" s="18">
        <v>1291.5</v>
      </c>
      <c r="L9" s="18">
        <v>1148.32</v>
      </c>
      <c r="M9" s="18">
        <v>1368</v>
      </c>
      <c r="N9" s="19">
        <v>25</v>
      </c>
      <c r="O9" s="20">
        <f t="shared" ref="O9:O75" si="0">K9+L9+M9+N9</f>
        <v>3832.8199999999997</v>
      </c>
      <c r="P9" s="20">
        <f t="shared" ref="P9:P75" si="1">I9-O9</f>
        <v>41167.18</v>
      </c>
    </row>
    <row r="10" spans="1:16" x14ac:dyDescent="0.25">
      <c r="A10" s="12">
        <v>2</v>
      </c>
      <c r="B10" s="29" t="s">
        <v>29</v>
      </c>
      <c r="C10" s="29" t="s">
        <v>30</v>
      </c>
      <c r="D10" s="21" t="s">
        <v>31</v>
      </c>
      <c r="E10" s="14" t="s">
        <v>27</v>
      </c>
      <c r="F10" s="21" t="s">
        <v>28</v>
      </c>
      <c r="G10" s="22">
        <v>44136</v>
      </c>
      <c r="H10" s="22">
        <v>45200</v>
      </c>
      <c r="I10" s="23">
        <v>45000</v>
      </c>
      <c r="J10" s="24">
        <v>0</v>
      </c>
      <c r="K10" s="18">
        <v>1291.5</v>
      </c>
      <c r="L10" s="18">
        <v>911.71</v>
      </c>
      <c r="M10" s="25">
        <v>1368</v>
      </c>
      <c r="N10" s="19">
        <v>1602.45</v>
      </c>
      <c r="O10" s="20">
        <f t="shared" si="0"/>
        <v>5173.66</v>
      </c>
      <c r="P10" s="20">
        <f t="shared" si="1"/>
        <v>39826.339999999997</v>
      </c>
    </row>
    <row r="11" spans="1:16" ht="14.25" customHeight="1" x14ac:dyDescent="0.25">
      <c r="A11" s="12">
        <v>3</v>
      </c>
      <c r="B11" s="62" t="s">
        <v>32</v>
      </c>
      <c r="C11" s="62" t="s">
        <v>33</v>
      </c>
      <c r="D11" s="26" t="s">
        <v>34</v>
      </c>
      <c r="E11" s="14" t="s">
        <v>27</v>
      </c>
      <c r="F11" s="26" t="s">
        <v>28</v>
      </c>
      <c r="G11" s="27">
        <v>44927</v>
      </c>
      <c r="H11" s="27">
        <v>45292</v>
      </c>
      <c r="I11" s="23">
        <f>I117</f>
        <v>26250</v>
      </c>
      <c r="J11" s="24">
        <v>0</v>
      </c>
      <c r="K11" s="18">
        <f>K117</f>
        <v>753.38</v>
      </c>
      <c r="L11" s="18">
        <f>L117</f>
        <v>0</v>
      </c>
      <c r="M11" s="28">
        <f>M117</f>
        <v>798</v>
      </c>
      <c r="N11" s="19">
        <f>N117</f>
        <v>25</v>
      </c>
      <c r="O11" s="20">
        <f>K11+L11+M11+N11</f>
        <v>1576.38</v>
      </c>
      <c r="P11" s="20">
        <f t="shared" si="1"/>
        <v>24673.62</v>
      </c>
    </row>
    <row r="12" spans="1:16" x14ac:dyDescent="0.25">
      <c r="A12" s="12">
        <v>4</v>
      </c>
      <c r="B12" s="29" t="s">
        <v>35</v>
      </c>
      <c r="C12" s="29" t="s">
        <v>36</v>
      </c>
      <c r="D12" s="21" t="s">
        <v>37</v>
      </c>
      <c r="E12" s="14" t="s">
        <v>27</v>
      </c>
      <c r="F12" s="29" t="s">
        <v>28</v>
      </c>
      <c r="G12" s="22">
        <v>43709</v>
      </c>
      <c r="H12" s="22">
        <v>45170</v>
      </c>
      <c r="I12" s="23">
        <v>69662.63</v>
      </c>
      <c r="J12" s="24">
        <v>0</v>
      </c>
      <c r="K12" s="18">
        <v>1999.32</v>
      </c>
      <c r="L12" s="18">
        <v>5304.96</v>
      </c>
      <c r="M12" s="25">
        <v>2117.7399999999998</v>
      </c>
      <c r="N12" s="19">
        <v>25</v>
      </c>
      <c r="O12" s="20">
        <f t="shared" si="0"/>
        <v>9447.02</v>
      </c>
      <c r="P12" s="20">
        <f t="shared" si="1"/>
        <v>60215.61</v>
      </c>
    </row>
    <row r="13" spans="1:16" x14ac:dyDescent="0.25">
      <c r="A13" s="12">
        <v>5</v>
      </c>
      <c r="B13" s="29" t="s">
        <v>38</v>
      </c>
      <c r="C13" s="29" t="s">
        <v>39</v>
      </c>
      <c r="D13" s="21" t="s">
        <v>40</v>
      </c>
      <c r="E13" s="14" t="s">
        <v>27</v>
      </c>
      <c r="F13" s="21" t="s">
        <v>28</v>
      </c>
      <c r="G13" s="30">
        <v>44713</v>
      </c>
      <c r="H13" s="30">
        <v>45078</v>
      </c>
      <c r="I13" s="23">
        <v>26250</v>
      </c>
      <c r="J13" s="24">
        <v>0</v>
      </c>
      <c r="K13" s="18">
        <v>753.38</v>
      </c>
      <c r="L13" s="18"/>
      <c r="M13" s="25">
        <v>798</v>
      </c>
      <c r="N13" s="19">
        <v>25</v>
      </c>
      <c r="O13" s="20">
        <f>K13+L13+M13+N13</f>
        <v>1576.38</v>
      </c>
      <c r="P13" s="20">
        <f t="shared" si="1"/>
        <v>24673.62</v>
      </c>
    </row>
    <row r="14" spans="1:16" x14ac:dyDescent="0.25">
      <c r="A14" s="12">
        <v>6</v>
      </c>
      <c r="B14" s="29" t="s">
        <v>41</v>
      </c>
      <c r="C14" s="29" t="s">
        <v>36</v>
      </c>
      <c r="D14" s="21" t="s">
        <v>34</v>
      </c>
      <c r="E14" s="14" t="s">
        <v>27</v>
      </c>
      <c r="F14" s="29" t="s">
        <v>28</v>
      </c>
      <c r="G14" s="22">
        <v>44866</v>
      </c>
      <c r="H14" s="22">
        <v>45231</v>
      </c>
      <c r="I14" s="23">
        <v>22000</v>
      </c>
      <c r="J14" s="24">
        <v>0</v>
      </c>
      <c r="K14" s="18">
        <v>631.4</v>
      </c>
      <c r="L14" s="18"/>
      <c r="M14" s="25">
        <v>668.8</v>
      </c>
      <c r="N14" s="19">
        <v>25</v>
      </c>
      <c r="O14" s="20">
        <f t="shared" si="0"/>
        <v>1325.1999999999998</v>
      </c>
      <c r="P14" s="20">
        <f t="shared" si="1"/>
        <v>20674.8</v>
      </c>
    </row>
    <row r="15" spans="1:16" x14ac:dyDescent="0.25">
      <c r="A15" s="12">
        <v>7</v>
      </c>
      <c r="B15" s="29" t="s">
        <v>42</v>
      </c>
      <c r="C15" s="29" t="s">
        <v>43</v>
      </c>
      <c r="D15" s="21" t="s">
        <v>44</v>
      </c>
      <c r="E15" s="29" t="s">
        <v>27</v>
      </c>
      <c r="F15" s="21" t="s">
        <v>45</v>
      </c>
      <c r="G15" s="30">
        <v>45078</v>
      </c>
      <c r="H15" s="30">
        <v>45078</v>
      </c>
      <c r="I15" s="31">
        <v>69663.100000000006</v>
      </c>
      <c r="J15" s="24"/>
      <c r="K15" s="25">
        <v>1999.33</v>
      </c>
      <c r="L15" s="25">
        <v>5305.05</v>
      </c>
      <c r="M15" s="25">
        <v>2117.7600000000002</v>
      </c>
      <c r="N15" s="32">
        <v>25</v>
      </c>
      <c r="O15" s="28">
        <v>9447.14</v>
      </c>
      <c r="P15" s="28">
        <v>60215.96</v>
      </c>
    </row>
    <row r="16" spans="1:16" x14ac:dyDescent="0.25">
      <c r="A16" s="12">
        <v>8</v>
      </c>
      <c r="B16" s="34" t="s">
        <v>46</v>
      </c>
      <c r="C16" s="29" t="s">
        <v>47</v>
      </c>
      <c r="D16" s="33" t="s">
        <v>48</v>
      </c>
      <c r="E16" s="34" t="s">
        <v>49</v>
      </c>
      <c r="F16" s="33" t="s">
        <v>28</v>
      </c>
      <c r="G16" s="35">
        <v>45078</v>
      </c>
      <c r="H16" s="35">
        <v>45444</v>
      </c>
      <c r="I16" s="36">
        <v>69663.100000000006</v>
      </c>
      <c r="J16" s="36"/>
      <c r="K16" s="36">
        <v>1999.33</v>
      </c>
      <c r="L16" s="36">
        <v>5305.05</v>
      </c>
      <c r="M16" s="36">
        <v>2117.7600000000002</v>
      </c>
      <c r="N16" s="36">
        <v>25</v>
      </c>
      <c r="O16" s="36">
        <v>9447.14</v>
      </c>
      <c r="P16" s="36">
        <v>60215.96</v>
      </c>
    </row>
    <row r="17" spans="1:16" x14ac:dyDescent="0.25">
      <c r="A17" s="12">
        <v>9</v>
      </c>
      <c r="B17" s="29" t="s">
        <v>50</v>
      </c>
      <c r="C17" s="29" t="s">
        <v>51</v>
      </c>
      <c r="D17" s="21" t="s">
        <v>52</v>
      </c>
      <c r="E17" s="14" t="s">
        <v>27</v>
      </c>
      <c r="F17" s="21" t="s">
        <v>28</v>
      </c>
      <c r="G17" s="30">
        <v>44652</v>
      </c>
      <c r="H17" s="30">
        <v>45383</v>
      </c>
      <c r="I17" s="23">
        <v>65018.44</v>
      </c>
      <c r="J17" s="24">
        <v>0</v>
      </c>
      <c r="K17" s="18">
        <v>1866.03</v>
      </c>
      <c r="L17" s="18">
        <v>4431.0200000000004</v>
      </c>
      <c r="M17" s="25">
        <v>1976.56</v>
      </c>
      <c r="N17" s="19">
        <v>25</v>
      </c>
      <c r="O17" s="20">
        <f t="shared" si="0"/>
        <v>8298.61</v>
      </c>
      <c r="P17" s="20">
        <f t="shared" si="1"/>
        <v>56719.83</v>
      </c>
    </row>
    <row r="18" spans="1:16" x14ac:dyDescent="0.25">
      <c r="A18" s="12">
        <v>10</v>
      </c>
      <c r="B18" s="29" t="s">
        <v>53</v>
      </c>
      <c r="C18" s="29" t="s">
        <v>51</v>
      </c>
      <c r="D18" s="21" t="s">
        <v>52</v>
      </c>
      <c r="E18" s="14" t="s">
        <v>27</v>
      </c>
      <c r="F18" s="21" t="s">
        <v>28</v>
      </c>
      <c r="G18" s="30">
        <v>44682</v>
      </c>
      <c r="H18" s="30">
        <v>45413</v>
      </c>
      <c r="I18" s="23">
        <v>65018.44</v>
      </c>
      <c r="J18" s="24">
        <v>0</v>
      </c>
      <c r="K18" s="18">
        <v>1866.03</v>
      </c>
      <c r="L18" s="18">
        <v>4431.0200000000004</v>
      </c>
      <c r="M18" s="25">
        <v>1976.56</v>
      </c>
      <c r="N18" s="19">
        <v>25</v>
      </c>
      <c r="O18" s="20">
        <f t="shared" si="0"/>
        <v>8298.61</v>
      </c>
      <c r="P18" s="20">
        <f t="shared" si="1"/>
        <v>56719.83</v>
      </c>
    </row>
    <row r="19" spans="1:16" x14ac:dyDescent="0.25">
      <c r="A19" s="12">
        <v>11</v>
      </c>
      <c r="B19" s="29" t="s">
        <v>54</v>
      </c>
      <c r="C19" s="29" t="s">
        <v>51</v>
      </c>
      <c r="D19" s="21" t="s">
        <v>55</v>
      </c>
      <c r="E19" s="14" t="s">
        <v>27</v>
      </c>
      <c r="F19" s="21" t="s">
        <v>45</v>
      </c>
      <c r="G19" s="30">
        <v>44652</v>
      </c>
      <c r="H19" s="30">
        <v>45383</v>
      </c>
      <c r="I19" s="23">
        <v>69662.63</v>
      </c>
      <c r="J19" s="24">
        <v>0</v>
      </c>
      <c r="K19" s="18">
        <v>1999.32</v>
      </c>
      <c r="L19" s="18">
        <v>5304.96</v>
      </c>
      <c r="M19" s="25">
        <v>2117.7399999999998</v>
      </c>
      <c r="N19" s="19">
        <v>25</v>
      </c>
      <c r="O19" s="20">
        <f t="shared" si="0"/>
        <v>9447.02</v>
      </c>
      <c r="P19" s="20">
        <f t="shared" si="1"/>
        <v>60215.61</v>
      </c>
    </row>
    <row r="20" spans="1:16" x14ac:dyDescent="0.25">
      <c r="A20" s="12">
        <v>12</v>
      </c>
      <c r="B20" s="29" t="s">
        <v>56</v>
      </c>
      <c r="C20" s="29" t="s">
        <v>51</v>
      </c>
      <c r="D20" s="21" t="s">
        <v>26</v>
      </c>
      <c r="E20" s="14" t="s">
        <v>27</v>
      </c>
      <c r="F20" s="21" t="s">
        <v>28</v>
      </c>
      <c r="G20" s="30">
        <v>44562</v>
      </c>
      <c r="H20" s="30">
        <v>45292</v>
      </c>
      <c r="I20" s="23">
        <v>35000</v>
      </c>
      <c r="J20" s="24">
        <v>0</v>
      </c>
      <c r="K20" s="18">
        <v>1004.5</v>
      </c>
      <c r="L20" s="18"/>
      <c r="M20" s="25">
        <v>1064</v>
      </c>
      <c r="N20" s="19">
        <v>25</v>
      </c>
      <c r="O20" s="20">
        <f>K20+L20+M20+N20</f>
        <v>2093.5</v>
      </c>
      <c r="P20" s="20">
        <f t="shared" si="1"/>
        <v>32906.5</v>
      </c>
    </row>
    <row r="21" spans="1:16" x14ac:dyDescent="0.25">
      <c r="A21" s="12">
        <v>13</v>
      </c>
      <c r="B21" s="29" t="s">
        <v>57</v>
      </c>
      <c r="C21" s="29" t="s">
        <v>58</v>
      </c>
      <c r="D21" s="21" t="s">
        <v>52</v>
      </c>
      <c r="E21" s="14" t="s">
        <v>27</v>
      </c>
      <c r="F21" s="21" t="s">
        <v>28</v>
      </c>
      <c r="G21" s="30">
        <v>44866</v>
      </c>
      <c r="H21" s="30">
        <v>45231</v>
      </c>
      <c r="I21" s="23">
        <v>65018.43</v>
      </c>
      <c r="J21" s="24">
        <v>0</v>
      </c>
      <c r="K21" s="18">
        <v>1866.03</v>
      </c>
      <c r="L21" s="18">
        <v>4431.0200000000004</v>
      </c>
      <c r="M21" s="25">
        <v>1976.56</v>
      </c>
      <c r="N21" s="19">
        <v>25</v>
      </c>
      <c r="O21" s="20">
        <f t="shared" si="0"/>
        <v>8298.61</v>
      </c>
      <c r="P21" s="20">
        <f t="shared" si="1"/>
        <v>56719.82</v>
      </c>
    </row>
    <row r="22" spans="1:16" ht="15.75" customHeight="1" x14ac:dyDescent="0.25">
      <c r="A22" s="12">
        <v>14</v>
      </c>
      <c r="B22" s="62" t="s">
        <v>59</v>
      </c>
      <c r="C22" s="62" t="s">
        <v>60</v>
      </c>
      <c r="D22" s="26" t="s">
        <v>52</v>
      </c>
      <c r="E22" s="14" t="s">
        <v>27</v>
      </c>
      <c r="F22" s="26" t="s">
        <v>28</v>
      </c>
      <c r="G22" s="27">
        <v>44927</v>
      </c>
      <c r="H22" s="27">
        <v>45292</v>
      </c>
      <c r="I22" s="23">
        <v>65018.43</v>
      </c>
      <c r="J22" s="24">
        <v>0</v>
      </c>
      <c r="K22" s="18">
        <v>1866.03</v>
      </c>
      <c r="L22" s="18">
        <v>4431.0200000000004</v>
      </c>
      <c r="M22" s="25">
        <v>1976.56</v>
      </c>
      <c r="N22" s="19">
        <v>25</v>
      </c>
      <c r="O22" s="20">
        <f>K22+L22+M22+N22</f>
        <v>8298.61</v>
      </c>
      <c r="P22" s="20">
        <f t="shared" si="1"/>
        <v>56719.82</v>
      </c>
    </row>
    <row r="23" spans="1:16" ht="18" customHeight="1" x14ac:dyDescent="0.25">
      <c r="A23" s="12">
        <v>15</v>
      </c>
      <c r="B23" s="62" t="s">
        <v>61</v>
      </c>
      <c r="C23" s="62" t="s">
        <v>60</v>
      </c>
      <c r="D23" s="26" t="s">
        <v>52</v>
      </c>
      <c r="E23" s="14" t="s">
        <v>27</v>
      </c>
      <c r="F23" s="26" t="s">
        <v>28</v>
      </c>
      <c r="G23" s="27">
        <v>44927</v>
      </c>
      <c r="H23" s="27">
        <v>45292</v>
      </c>
      <c r="I23" s="23">
        <v>65018.43</v>
      </c>
      <c r="J23" s="24">
        <v>0</v>
      </c>
      <c r="K23" s="18">
        <v>1866.03</v>
      </c>
      <c r="L23" s="18">
        <v>4431.0200000000004</v>
      </c>
      <c r="M23" s="25">
        <v>1976.56</v>
      </c>
      <c r="N23" s="19">
        <v>25</v>
      </c>
      <c r="O23" s="20">
        <f>K23+L23+M23+N23</f>
        <v>8298.61</v>
      </c>
      <c r="P23" s="20">
        <f t="shared" si="1"/>
        <v>56719.82</v>
      </c>
    </row>
    <row r="24" spans="1:16" ht="15" customHeight="1" x14ac:dyDescent="0.25">
      <c r="A24" s="12">
        <v>16</v>
      </c>
      <c r="B24" s="62" t="s">
        <v>62</v>
      </c>
      <c r="C24" s="62" t="s">
        <v>60</v>
      </c>
      <c r="D24" s="26" t="s">
        <v>52</v>
      </c>
      <c r="E24" s="14" t="s">
        <v>27</v>
      </c>
      <c r="F24" s="26" t="s">
        <v>28</v>
      </c>
      <c r="G24" s="27">
        <v>44927</v>
      </c>
      <c r="H24" s="27">
        <v>45292</v>
      </c>
      <c r="I24" s="23">
        <v>65018.43</v>
      </c>
      <c r="J24" s="24">
        <v>0</v>
      </c>
      <c r="K24" s="18">
        <v>1866.03</v>
      </c>
      <c r="L24" s="18">
        <v>4431.0200000000004</v>
      </c>
      <c r="M24" s="25">
        <v>1976.56</v>
      </c>
      <c r="N24" s="19">
        <v>770</v>
      </c>
      <c r="O24" s="20">
        <f>K24+L24+M24+N24</f>
        <v>9043.61</v>
      </c>
      <c r="P24" s="20">
        <f t="shared" si="1"/>
        <v>55974.82</v>
      </c>
    </row>
    <row r="25" spans="1:16" x14ac:dyDescent="0.25">
      <c r="A25" s="12">
        <v>17</v>
      </c>
      <c r="B25" s="29" t="s">
        <v>63</v>
      </c>
      <c r="C25" s="29" t="s">
        <v>64</v>
      </c>
      <c r="D25" s="21" t="s">
        <v>48</v>
      </c>
      <c r="E25" s="14" t="s">
        <v>27</v>
      </c>
      <c r="F25" s="21" t="s">
        <v>28</v>
      </c>
      <c r="G25" s="30">
        <v>44501</v>
      </c>
      <c r="H25" s="30">
        <v>45231</v>
      </c>
      <c r="I25" s="23">
        <v>69663.100000000006</v>
      </c>
      <c r="J25" s="24">
        <v>0</v>
      </c>
      <c r="K25" s="18">
        <v>1999.33</v>
      </c>
      <c r="L25" s="18">
        <v>5305.05</v>
      </c>
      <c r="M25" s="25">
        <v>2117.7600000000002</v>
      </c>
      <c r="N25" s="19">
        <v>1258.45</v>
      </c>
      <c r="O25" s="20">
        <f t="shared" si="0"/>
        <v>10680.59</v>
      </c>
      <c r="P25" s="20">
        <f t="shared" si="1"/>
        <v>58982.510000000009</v>
      </c>
    </row>
    <row r="26" spans="1:16" x14ac:dyDescent="0.25">
      <c r="A26" s="12">
        <v>18</v>
      </c>
      <c r="B26" s="29" t="s">
        <v>65</v>
      </c>
      <c r="C26" s="29" t="s">
        <v>64</v>
      </c>
      <c r="D26" s="21" t="s">
        <v>66</v>
      </c>
      <c r="E26" s="14" t="s">
        <v>27</v>
      </c>
      <c r="F26" s="37" t="s">
        <v>28</v>
      </c>
      <c r="G26" s="22">
        <v>44652</v>
      </c>
      <c r="H26" s="30">
        <v>45383</v>
      </c>
      <c r="I26" s="23">
        <v>69662.63</v>
      </c>
      <c r="J26" s="24">
        <v>0</v>
      </c>
      <c r="K26" s="18">
        <v>1999.32</v>
      </c>
      <c r="L26" s="18">
        <v>5304.96</v>
      </c>
      <c r="M26" s="18">
        <v>2117.7399999999998</v>
      </c>
      <c r="N26" s="19">
        <v>25</v>
      </c>
      <c r="O26" s="20">
        <f t="shared" si="0"/>
        <v>9447.02</v>
      </c>
      <c r="P26" s="20">
        <f t="shared" si="1"/>
        <v>60215.61</v>
      </c>
    </row>
    <row r="27" spans="1:16" x14ac:dyDescent="0.25">
      <c r="A27" s="12">
        <v>19</v>
      </c>
      <c r="B27" s="29" t="s">
        <v>67</v>
      </c>
      <c r="C27" s="29" t="s">
        <v>64</v>
      </c>
      <c r="D27" s="21" t="s">
        <v>52</v>
      </c>
      <c r="E27" s="14" t="s">
        <v>27</v>
      </c>
      <c r="F27" s="37" t="s">
        <v>28</v>
      </c>
      <c r="G27" s="22">
        <v>44652</v>
      </c>
      <c r="H27" s="30">
        <v>45383</v>
      </c>
      <c r="I27" s="23">
        <v>65018.44</v>
      </c>
      <c r="J27" s="24">
        <v>0</v>
      </c>
      <c r="K27" s="18">
        <v>1866.03</v>
      </c>
      <c r="L27" s="18">
        <v>4431.0200000000004</v>
      </c>
      <c r="M27" s="25">
        <v>1976.56</v>
      </c>
      <c r="N27" s="19">
        <v>25</v>
      </c>
      <c r="O27" s="20">
        <f t="shared" si="0"/>
        <v>8298.61</v>
      </c>
      <c r="P27" s="20">
        <f t="shared" si="1"/>
        <v>56719.83</v>
      </c>
    </row>
    <row r="28" spans="1:16" x14ac:dyDescent="0.25">
      <c r="A28" s="12">
        <v>20</v>
      </c>
      <c r="B28" s="29" t="s">
        <v>68</v>
      </c>
      <c r="C28" s="29" t="s">
        <v>64</v>
      </c>
      <c r="D28" s="21" t="s">
        <v>52</v>
      </c>
      <c r="E28" s="14" t="s">
        <v>27</v>
      </c>
      <c r="F28" s="37" t="s">
        <v>28</v>
      </c>
      <c r="G28" s="22">
        <v>44652</v>
      </c>
      <c r="H28" s="30">
        <v>45383</v>
      </c>
      <c r="I28" s="23">
        <v>65018.44</v>
      </c>
      <c r="J28" s="24">
        <v>0</v>
      </c>
      <c r="K28" s="18">
        <v>1866.03</v>
      </c>
      <c r="L28" s="18">
        <v>4431.0200000000004</v>
      </c>
      <c r="M28" s="25">
        <v>1976.56</v>
      </c>
      <c r="N28" s="19">
        <v>1967.78</v>
      </c>
      <c r="O28" s="20">
        <f t="shared" si="0"/>
        <v>10241.390000000001</v>
      </c>
      <c r="P28" s="20">
        <f t="shared" si="1"/>
        <v>54777.05</v>
      </c>
    </row>
    <row r="29" spans="1:16" x14ac:dyDescent="0.25">
      <c r="A29" s="12">
        <v>21</v>
      </c>
      <c r="B29" s="29" t="s">
        <v>69</v>
      </c>
      <c r="C29" s="29" t="s">
        <v>70</v>
      </c>
      <c r="D29" s="21" t="s">
        <v>52</v>
      </c>
      <c r="E29" s="29" t="s">
        <v>27</v>
      </c>
      <c r="F29" s="21" t="s">
        <v>28</v>
      </c>
      <c r="G29" s="30">
        <v>45078</v>
      </c>
      <c r="H29" s="30">
        <v>45444</v>
      </c>
      <c r="I29" s="31">
        <v>65018.44</v>
      </c>
      <c r="J29" s="24"/>
      <c r="K29" s="25">
        <v>1866.03</v>
      </c>
      <c r="L29" s="25">
        <v>4431.0200000000004</v>
      </c>
      <c r="M29" s="25">
        <v>1976.56</v>
      </c>
      <c r="N29" s="32">
        <v>25</v>
      </c>
      <c r="O29" s="28">
        <v>8298.61</v>
      </c>
      <c r="P29" s="28">
        <v>56719.83</v>
      </c>
    </row>
    <row r="30" spans="1:16" x14ac:dyDescent="0.25">
      <c r="A30" s="12">
        <v>22</v>
      </c>
      <c r="B30" s="29" t="s">
        <v>71</v>
      </c>
      <c r="C30" s="29" t="s">
        <v>72</v>
      </c>
      <c r="D30" s="21" t="s">
        <v>52</v>
      </c>
      <c r="E30" s="14" t="s">
        <v>27</v>
      </c>
      <c r="F30" s="37" t="s">
        <v>28</v>
      </c>
      <c r="G30" s="22">
        <v>44866</v>
      </c>
      <c r="H30" s="22">
        <v>45231</v>
      </c>
      <c r="I30" s="23">
        <v>65018.43</v>
      </c>
      <c r="J30" s="24">
        <v>0</v>
      </c>
      <c r="K30" s="18">
        <v>1866.03</v>
      </c>
      <c r="L30" s="18">
        <v>4431.0200000000004</v>
      </c>
      <c r="M30" s="25">
        <v>1976.56</v>
      </c>
      <c r="N30" s="19">
        <v>25</v>
      </c>
      <c r="O30" s="20">
        <f t="shared" si="0"/>
        <v>8298.61</v>
      </c>
      <c r="P30" s="20">
        <f t="shared" si="1"/>
        <v>56719.82</v>
      </c>
    </row>
    <row r="31" spans="1:16" x14ac:dyDescent="0.25">
      <c r="A31" s="12">
        <v>23</v>
      </c>
      <c r="B31" s="29" t="s">
        <v>73</v>
      </c>
      <c r="C31" s="29" t="s">
        <v>72</v>
      </c>
      <c r="D31" s="21" t="s">
        <v>74</v>
      </c>
      <c r="E31" s="14" t="s">
        <v>27</v>
      </c>
      <c r="F31" s="37" t="s">
        <v>45</v>
      </c>
      <c r="G31" s="22">
        <v>44866</v>
      </c>
      <c r="H31" s="22">
        <v>45231</v>
      </c>
      <c r="I31" s="23">
        <v>22000</v>
      </c>
      <c r="J31" s="24">
        <v>0</v>
      </c>
      <c r="K31" s="18">
        <v>631.4</v>
      </c>
      <c r="L31" s="18"/>
      <c r="M31" s="25">
        <v>668.8</v>
      </c>
      <c r="N31" s="19">
        <v>25</v>
      </c>
      <c r="O31" s="20">
        <f t="shared" si="0"/>
        <v>1325.1999999999998</v>
      </c>
      <c r="P31" s="20">
        <f t="shared" si="1"/>
        <v>20674.8</v>
      </c>
    </row>
    <row r="32" spans="1:16" x14ac:dyDescent="0.25">
      <c r="A32" s="12">
        <v>24</v>
      </c>
      <c r="B32" s="29" t="s">
        <v>75</v>
      </c>
      <c r="C32" s="29" t="s">
        <v>72</v>
      </c>
      <c r="D32" s="21" t="s">
        <v>34</v>
      </c>
      <c r="E32" s="14" t="s">
        <v>27</v>
      </c>
      <c r="F32" s="37" t="s">
        <v>28</v>
      </c>
      <c r="G32" s="22">
        <v>44866</v>
      </c>
      <c r="H32" s="22">
        <v>45231</v>
      </c>
      <c r="I32" s="23">
        <v>22000</v>
      </c>
      <c r="J32" s="24">
        <v>0</v>
      </c>
      <c r="K32" s="18">
        <v>631.4</v>
      </c>
      <c r="L32" s="18"/>
      <c r="M32" s="25">
        <v>668.8</v>
      </c>
      <c r="N32" s="19">
        <v>25</v>
      </c>
      <c r="O32" s="20">
        <f t="shared" si="0"/>
        <v>1325.1999999999998</v>
      </c>
      <c r="P32" s="20">
        <f t="shared" si="1"/>
        <v>20674.8</v>
      </c>
    </row>
    <row r="33" spans="1:16" x14ac:dyDescent="0.25">
      <c r="A33" s="12">
        <v>25</v>
      </c>
      <c r="B33" s="29" t="s">
        <v>76</v>
      </c>
      <c r="C33" s="29" t="s">
        <v>77</v>
      </c>
      <c r="D33" s="21" t="s">
        <v>78</v>
      </c>
      <c r="E33" s="14" t="s">
        <v>27</v>
      </c>
      <c r="F33" s="21" t="s">
        <v>28</v>
      </c>
      <c r="G33" s="30">
        <v>44652</v>
      </c>
      <c r="H33" s="30">
        <v>45383</v>
      </c>
      <c r="I33" s="23">
        <v>69662.63</v>
      </c>
      <c r="J33" s="24">
        <v>0</v>
      </c>
      <c r="K33" s="18">
        <v>1999.32</v>
      </c>
      <c r="L33" s="18">
        <v>5304.96</v>
      </c>
      <c r="M33" s="25">
        <v>2117.7399999999998</v>
      </c>
      <c r="N33" s="19">
        <v>1258.45</v>
      </c>
      <c r="O33" s="20">
        <f t="shared" si="0"/>
        <v>10680.470000000001</v>
      </c>
      <c r="P33" s="20">
        <f t="shared" si="1"/>
        <v>58982.16</v>
      </c>
    </row>
    <row r="34" spans="1:16" x14ac:dyDescent="0.25">
      <c r="A34" s="12">
        <v>26</v>
      </c>
      <c r="B34" s="29" t="s">
        <v>79</v>
      </c>
      <c r="C34" s="29" t="s">
        <v>77</v>
      </c>
      <c r="D34" s="21" t="s">
        <v>52</v>
      </c>
      <c r="E34" s="14" t="s">
        <v>27</v>
      </c>
      <c r="F34" s="21" t="s">
        <v>45</v>
      </c>
      <c r="G34" s="30">
        <v>44652</v>
      </c>
      <c r="H34" s="30">
        <v>45383</v>
      </c>
      <c r="I34" s="23">
        <v>65018.44</v>
      </c>
      <c r="J34" s="24">
        <v>0</v>
      </c>
      <c r="K34" s="18">
        <v>1866.03</v>
      </c>
      <c r="L34" s="18">
        <v>4431.0200000000004</v>
      </c>
      <c r="M34" s="25">
        <v>1976.56</v>
      </c>
      <c r="N34" s="19">
        <v>25</v>
      </c>
      <c r="O34" s="20">
        <f t="shared" si="0"/>
        <v>8298.61</v>
      </c>
      <c r="P34" s="20">
        <f t="shared" si="1"/>
        <v>56719.83</v>
      </c>
    </row>
    <row r="35" spans="1:16" x14ac:dyDescent="0.25">
      <c r="A35" s="12">
        <v>27</v>
      </c>
      <c r="B35" s="29" t="s">
        <v>80</v>
      </c>
      <c r="C35" s="29" t="s">
        <v>77</v>
      </c>
      <c r="D35" s="21" t="s">
        <v>81</v>
      </c>
      <c r="E35" s="14" t="s">
        <v>27</v>
      </c>
      <c r="F35" s="21" t="s">
        <v>28</v>
      </c>
      <c r="G35" s="30">
        <v>44652</v>
      </c>
      <c r="H35" s="30">
        <v>45383</v>
      </c>
      <c r="I35" s="23">
        <v>69662.63</v>
      </c>
      <c r="J35" s="24">
        <v>0</v>
      </c>
      <c r="K35" s="18">
        <v>1999.32</v>
      </c>
      <c r="L35" s="18">
        <v>5304.96</v>
      </c>
      <c r="M35" s="25">
        <v>2117.7399999999998</v>
      </c>
      <c r="N35" s="19">
        <v>2068.48</v>
      </c>
      <c r="O35" s="20">
        <f t="shared" si="0"/>
        <v>11490.5</v>
      </c>
      <c r="P35" s="20">
        <f t="shared" si="1"/>
        <v>58172.130000000005</v>
      </c>
    </row>
    <row r="36" spans="1:16" x14ac:dyDescent="0.25">
      <c r="A36" s="12">
        <v>28</v>
      </c>
      <c r="B36" s="29" t="s">
        <v>82</v>
      </c>
      <c r="C36" s="29" t="s">
        <v>77</v>
      </c>
      <c r="D36" s="21" t="s">
        <v>83</v>
      </c>
      <c r="E36" s="14" t="s">
        <v>27</v>
      </c>
      <c r="F36" s="21" t="s">
        <v>45</v>
      </c>
      <c r="G36" s="30">
        <v>44501</v>
      </c>
      <c r="H36" s="30">
        <v>45231</v>
      </c>
      <c r="I36" s="23">
        <v>69662.63</v>
      </c>
      <c r="J36" s="24">
        <v>0</v>
      </c>
      <c r="K36" s="18">
        <v>1999.32</v>
      </c>
      <c r="L36" s="18">
        <v>5304.96</v>
      </c>
      <c r="M36" s="25">
        <v>2117.7399999999998</v>
      </c>
      <c r="N36" s="19">
        <v>25</v>
      </c>
      <c r="O36" s="20">
        <f t="shared" si="0"/>
        <v>9447.02</v>
      </c>
      <c r="P36" s="20">
        <f t="shared" si="1"/>
        <v>60215.61</v>
      </c>
    </row>
    <row r="37" spans="1:16" x14ac:dyDescent="0.25">
      <c r="A37" s="12">
        <v>29</v>
      </c>
      <c r="B37" s="29" t="s">
        <v>84</v>
      </c>
      <c r="C37" s="29" t="s">
        <v>77</v>
      </c>
      <c r="D37" s="21" t="s">
        <v>83</v>
      </c>
      <c r="E37" s="14" t="s">
        <v>27</v>
      </c>
      <c r="F37" s="21" t="s">
        <v>28</v>
      </c>
      <c r="G37" s="30">
        <v>44501</v>
      </c>
      <c r="H37" s="30">
        <v>45231</v>
      </c>
      <c r="I37" s="23">
        <v>69662.63</v>
      </c>
      <c r="J37" s="24">
        <v>0</v>
      </c>
      <c r="K37" s="18">
        <v>1999.32</v>
      </c>
      <c r="L37" s="18">
        <v>5304.96</v>
      </c>
      <c r="M37" s="25">
        <v>2117.7399999999998</v>
      </c>
      <c r="N37" s="19">
        <v>25</v>
      </c>
      <c r="O37" s="20">
        <f t="shared" si="0"/>
        <v>9447.02</v>
      </c>
      <c r="P37" s="20">
        <f t="shared" si="1"/>
        <v>60215.61</v>
      </c>
    </row>
    <row r="38" spans="1:16" x14ac:dyDescent="0.25">
      <c r="A38" s="12">
        <v>30</v>
      </c>
      <c r="B38" s="29" t="s">
        <v>85</v>
      </c>
      <c r="C38" s="29" t="s">
        <v>86</v>
      </c>
      <c r="D38" s="21" t="s">
        <v>83</v>
      </c>
      <c r="E38" s="14" t="s">
        <v>27</v>
      </c>
      <c r="F38" s="21" t="s">
        <v>28</v>
      </c>
      <c r="G38" s="30">
        <v>44501</v>
      </c>
      <c r="H38" s="30">
        <v>45231</v>
      </c>
      <c r="I38" s="23">
        <v>69662.63</v>
      </c>
      <c r="J38" s="24">
        <v>0</v>
      </c>
      <c r="K38" s="18">
        <v>1999.32</v>
      </c>
      <c r="L38" s="18">
        <v>5304.96</v>
      </c>
      <c r="M38" s="25">
        <v>2117.7399999999998</v>
      </c>
      <c r="N38" s="19">
        <v>25</v>
      </c>
      <c r="O38" s="20">
        <f t="shared" si="0"/>
        <v>9447.02</v>
      </c>
      <c r="P38" s="20">
        <f t="shared" si="1"/>
        <v>60215.61</v>
      </c>
    </row>
    <row r="39" spans="1:16" x14ac:dyDescent="0.25">
      <c r="A39" s="12">
        <v>31</v>
      </c>
      <c r="B39" s="29" t="s">
        <v>87</v>
      </c>
      <c r="C39" s="29" t="s">
        <v>77</v>
      </c>
      <c r="D39" s="21" t="s">
        <v>88</v>
      </c>
      <c r="E39" s="14" t="s">
        <v>27</v>
      </c>
      <c r="F39" s="21" t="s">
        <v>28</v>
      </c>
      <c r="G39" s="30">
        <v>44501</v>
      </c>
      <c r="H39" s="30">
        <v>45231</v>
      </c>
      <c r="I39" s="23">
        <v>69662.63</v>
      </c>
      <c r="J39" s="24">
        <v>0</v>
      </c>
      <c r="K39" s="18">
        <v>1999.32</v>
      </c>
      <c r="L39" s="18">
        <v>5304.96</v>
      </c>
      <c r="M39" s="25">
        <v>2117.7399999999998</v>
      </c>
      <c r="N39" s="19">
        <v>2585</v>
      </c>
      <c r="O39" s="20">
        <f t="shared" si="0"/>
        <v>12007.02</v>
      </c>
      <c r="P39" s="20">
        <f t="shared" si="1"/>
        <v>57655.61</v>
      </c>
    </row>
    <row r="40" spans="1:16" x14ac:dyDescent="0.25">
      <c r="A40" s="12">
        <v>32</v>
      </c>
      <c r="B40" s="29" t="s">
        <v>89</v>
      </c>
      <c r="C40" s="29" t="s">
        <v>77</v>
      </c>
      <c r="D40" s="21" t="s">
        <v>90</v>
      </c>
      <c r="E40" s="14" t="s">
        <v>27</v>
      </c>
      <c r="F40" s="21" t="s">
        <v>45</v>
      </c>
      <c r="G40" s="30">
        <v>44501</v>
      </c>
      <c r="H40" s="30">
        <v>45231</v>
      </c>
      <c r="I40" s="23">
        <v>69662.63</v>
      </c>
      <c r="J40" s="24">
        <v>0</v>
      </c>
      <c r="K40" s="18">
        <v>1999.32</v>
      </c>
      <c r="L40" s="18">
        <v>5304.96</v>
      </c>
      <c r="M40" s="25">
        <v>2117.7399999999998</v>
      </c>
      <c r="N40" s="19">
        <v>25</v>
      </c>
      <c r="O40" s="20">
        <f t="shared" si="0"/>
        <v>9447.02</v>
      </c>
      <c r="P40" s="20">
        <f t="shared" si="1"/>
        <v>60215.61</v>
      </c>
    </row>
    <row r="41" spans="1:16" x14ac:dyDescent="0.25">
      <c r="A41" s="12">
        <v>33</v>
      </c>
      <c r="B41" s="29" t="s">
        <v>91</v>
      </c>
      <c r="C41" s="29" t="s">
        <v>77</v>
      </c>
      <c r="D41" s="21" t="s">
        <v>90</v>
      </c>
      <c r="E41" s="14" t="s">
        <v>27</v>
      </c>
      <c r="F41" s="21" t="s">
        <v>28</v>
      </c>
      <c r="G41" s="30">
        <v>44501</v>
      </c>
      <c r="H41" s="30">
        <v>45231</v>
      </c>
      <c r="I41" s="23">
        <v>69662.63</v>
      </c>
      <c r="J41" s="24">
        <v>0</v>
      </c>
      <c r="K41" s="18">
        <v>1999.32</v>
      </c>
      <c r="L41" s="18">
        <v>5304.96</v>
      </c>
      <c r="M41" s="25">
        <v>2117.7399999999998</v>
      </c>
      <c r="N41" s="19">
        <v>25</v>
      </c>
      <c r="O41" s="20">
        <f t="shared" si="0"/>
        <v>9447.02</v>
      </c>
      <c r="P41" s="20">
        <f t="shared" si="1"/>
        <v>60215.61</v>
      </c>
    </row>
    <row r="42" spans="1:16" x14ac:dyDescent="0.25">
      <c r="A42" s="12">
        <v>34</v>
      </c>
      <c r="B42" s="29" t="s">
        <v>92</v>
      </c>
      <c r="C42" s="29" t="s">
        <v>77</v>
      </c>
      <c r="D42" s="21" t="s">
        <v>93</v>
      </c>
      <c r="E42" s="14" t="s">
        <v>27</v>
      </c>
      <c r="F42" s="21" t="s">
        <v>28</v>
      </c>
      <c r="G42" s="30">
        <v>44501</v>
      </c>
      <c r="H42" s="30">
        <v>45231</v>
      </c>
      <c r="I42" s="23">
        <v>69662.63</v>
      </c>
      <c r="J42" s="24">
        <v>0</v>
      </c>
      <c r="K42" s="18">
        <v>1999.32</v>
      </c>
      <c r="L42" s="18">
        <v>5304.96</v>
      </c>
      <c r="M42" s="25">
        <v>2117.7399999999998</v>
      </c>
      <c r="N42" s="19">
        <v>1967.78</v>
      </c>
      <c r="O42" s="20">
        <f t="shared" si="0"/>
        <v>11389.800000000001</v>
      </c>
      <c r="P42" s="20">
        <f t="shared" si="1"/>
        <v>58272.83</v>
      </c>
    </row>
    <row r="43" spans="1:16" x14ac:dyDescent="0.25">
      <c r="A43" s="12">
        <v>35</v>
      </c>
      <c r="B43" s="29" t="s">
        <v>94</v>
      </c>
      <c r="C43" s="29" t="s">
        <v>77</v>
      </c>
      <c r="D43" s="21" t="s">
        <v>95</v>
      </c>
      <c r="E43" s="14" t="s">
        <v>27</v>
      </c>
      <c r="F43" s="21" t="s">
        <v>28</v>
      </c>
      <c r="G43" s="30">
        <v>44501</v>
      </c>
      <c r="H43" s="30">
        <v>45231</v>
      </c>
      <c r="I43" s="23">
        <v>69663.100000000006</v>
      </c>
      <c r="J43" s="24">
        <v>0</v>
      </c>
      <c r="K43" s="18">
        <v>1999.33</v>
      </c>
      <c r="L43" s="18">
        <v>5305.05</v>
      </c>
      <c r="M43" s="25">
        <v>2117.7600000000002</v>
      </c>
      <c r="N43" s="19">
        <v>25</v>
      </c>
      <c r="O43" s="20">
        <f t="shared" si="0"/>
        <v>9447.14</v>
      </c>
      <c r="P43" s="20">
        <f t="shared" si="1"/>
        <v>60215.960000000006</v>
      </c>
    </row>
    <row r="44" spans="1:16" x14ac:dyDescent="0.25">
      <c r="A44" s="12">
        <v>36</v>
      </c>
      <c r="B44" s="29" t="s">
        <v>96</v>
      </c>
      <c r="C44" s="29" t="s">
        <v>97</v>
      </c>
      <c r="D44" s="21" t="s">
        <v>98</v>
      </c>
      <c r="E44" s="14" t="s">
        <v>27</v>
      </c>
      <c r="F44" s="21" t="s">
        <v>28</v>
      </c>
      <c r="G44" s="30">
        <v>44501</v>
      </c>
      <c r="H44" s="30">
        <v>45231</v>
      </c>
      <c r="I44" s="23">
        <v>69662.63</v>
      </c>
      <c r="J44" s="24">
        <v>0</v>
      </c>
      <c r="K44" s="18">
        <v>1999.32</v>
      </c>
      <c r="L44" s="18">
        <v>5304.96</v>
      </c>
      <c r="M44" s="25">
        <v>2117.7399999999998</v>
      </c>
      <c r="N44" s="19">
        <v>25</v>
      </c>
      <c r="O44" s="20">
        <f t="shared" si="0"/>
        <v>9447.02</v>
      </c>
      <c r="P44" s="20">
        <f t="shared" si="1"/>
        <v>60215.61</v>
      </c>
    </row>
    <row r="45" spans="1:16" x14ac:dyDescent="0.25">
      <c r="A45" s="12">
        <v>37</v>
      </c>
      <c r="B45" s="29" t="s">
        <v>99</v>
      </c>
      <c r="C45" s="29" t="s">
        <v>100</v>
      </c>
      <c r="D45" s="21" t="s">
        <v>101</v>
      </c>
      <c r="E45" s="14" t="s">
        <v>27</v>
      </c>
      <c r="F45" s="21" t="s">
        <v>28</v>
      </c>
      <c r="G45" s="30">
        <v>44501</v>
      </c>
      <c r="H45" s="30">
        <v>45231</v>
      </c>
      <c r="I45" s="23">
        <v>69662.63</v>
      </c>
      <c r="J45" s="24">
        <v>0</v>
      </c>
      <c r="K45" s="18">
        <v>1999.32</v>
      </c>
      <c r="L45" s="18">
        <v>5304.96</v>
      </c>
      <c r="M45" s="25">
        <v>2117.7399999999998</v>
      </c>
      <c r="N45" s="19">
        <v>25</v>
      </c>
      <c r="O45" s="20">
        <f t="shared" si="0"/>
        <v>9447.02</v>
      </c>
      <c r="P45" s="20">
        <f t="shared" si="1"/>
        <v>60215.61</v>
      </c>
    </row>
    <row r="46" spans="1:16" x14ac:dyDescent="0.25">
      <c r="A46" s="12">
        <v>38</v>
      </c>
      <c r="B46" s="29" t="s">
        <v>102</v>
      </c>
      <c r="C46" s="29" t="s">
        <v>100</v>
      </c>
      <c r="D46" s="21" t="s">
        <v>103</v>
      </c>
      <c r="E46" s="14" t="s">
        <v>27</v>
      </c>
      <c r="F46" s="21" t="s">
        <v>28</v>
      </c>
      <c r="G46" s="30">
        <v>43709</v>
      </c>
      <c r="H46" s="30">
        <v>45170</v>
      </c>
      <c r="I46" s="23">
        <v>65018.44</v>
      </c>
      <c r="J46" s="24">
        <v>0</v>
      </c>
      <c r="K46" s="18">
        <v>1866.03</v>
      </c>
      <c r="L46" s="18">
        <v>4431.0200000000004</v>
      </c>
      <c r="M46" s="25">
        <v>1976.56</v>
      </c>
      <c r="N46" s="19">
        <v>2068.48</v>
      </c>
      <c r="O46" s="20">
        <f t="shared" si="0"/>
        <v>10342.09</v>
      </c>
      <c r="P46" s="20">
        <f t="shared" si="1"/>
        <v>54676.350000000006</v>
      </c>
    </row>
    <row r="47" spans="1:16" x14ac:dyDescent="0.25">
      <c r="A47" s="12">
        <v>39</v>
      </c>
      <c r="B47" s="29" t="s">
        <v>104</v>
      </c>
      <c r="C47" s="29" t="s">
        <v>105</v>
      </c>
      <c r="D47" s="21" t="s">
        <v>106</v>
      </c>
      <c r="E47" s="14" t="s">
        <v>27</v>
      </c>
      <c r="F47" s="21" t="s">
        <v>28</v>
      </c>
      <c r="G47" s="30">
        <v>44501</v>
      </c>
      <c r="H47" s="30">
        <v>45231</v>
      </c>
      <c r="I47" s="23">
        <v>41226.9</v>
      </c>
      <c r="J47" s="24">
        <v>0</v>
      </c>
      <c r="K47" s="18">
        <v>1183.21</v>
      </c>
      <c r="L47" s="18">
        <v>615.80999999999995</v>
      </c>
      <c r="M47" s="25">
        <v>1253.3</v>
      </c>
      <c r="N47" s="19">
        <v>25</v>
      </c>
      <c r="O47" s="20">
        <f t="shared" si="0"/>
        <v>3077.3199999999997</v>
      </c>
      <c r="P47" s="20">
        <f t="shared" si="1"/>
        <v>38149.58</v>
      </c>
    </row>
    <row r="48" spans="1:16" x14ac:dyDescent="0.25">
      <c r="A48" s="12">
        <v>40</v>
      </c>
      <c r="B48" s="29" t="s">
        <v>107</v>
      </c>
      <c r="C48" s="29" t="s">
        <v>105</v>
      </c>
      <c r="D48" s="21" t="s">
        <v>34</v>
      </c>
      <c r="E48" s="14" t="s">
        <v>27</v>
      </c>
      <c r="F48" s="21" t="s">
        <v>28</v>
      </c>
      <c r="G48" s="30">
        <v>44835</v>
      </c>
      <c r="H48" s="30">
        <v>45200</v>
      </c>
      <c r="I48" s="23">
        <v>21250</v>
      </c>
      <c r="J48" s="24">
        <v>0</v>
      </c>
      <c r="K48" s="18">
        <v>609.88</v>
      </c>
      <c r="L48" s="18"/>
      <c r="M48" s="25">
        <v>646</v>
      </c>
      <c r="N48" s="19">
        <v>25</v>
      </c>
      <c r="O48" s="20">
        <f t="shared" si="0"/>
        <v>1280.8800000000001</v>
      </c>
      <c r="P48" s="20">
        <f t="shared" si="1"/>
        <v>19969.12</v>
      </c>
    </row>
    <row r="49" spans="1:16" x14ac:dyDescent="0.25">
      <c r="A49" s="12">
        <v>41</v>
      </c>
      <c r="B49" s="29" t="s">
        <v>108</v>
      </c>
      <c r="C49" s="29" t="s">
        <v>109</v>
      </c>
      <c r="D49" s="21" t="s">
        <v>34</v>
      </c>
      <c r="E49" s="29" t="s">
        <v>27</v>
      </c>
      <c r="F49" s="21" t="s">
        <v>28</v>
      </c>
      <c r="G49" s="30">
        <v>45078</v>
      </c>
      <c r="H49" s="30">
        <v>45444</v>
      </c>
      <c r="I49" s="31">
        <v>22000</v>
      </c>
      <c r="J49" s="24"/>
      <c r="K49" s="25">
        <v>631.4</v>
      </c>
      <c r="L49" s="25"/>
      <c r="M49" s="25">
        <v>668.8</v>
      </c>
      <c r="N49" s="32">
        <v>25</v>
      </c>
      <c r="O49" s="28">
        <f>K49+L49+M49+N49</f>
        <v>1325.1999999999998</v>
      </c>
      <c r="P49" s="28">
        <f>I49-O49</f>
        <v>20674.8</v>
      </c>
    </row>
    <row r="50" spans="1:16" x14ac:dyDescent="0.25">
      <c r="A50" s="12">
        <v>42</v>
      </c>
      <c r="B50" s="29" t="s">
        <v>110</v>
      </c>
      <c r="C50" s="29" t="s">
        <v>111</v>
      </c>
      <c r="D50" s="21" t="s">
        <v>106</v>
      </c>
      <c r="E50" s="14" t="s">
        <v>27</v>
      </c>
      <c r="F50" s="21" t="s">
        <v>28</v>
      </c>
      <c r="G50" s="30">
        <v>44866</v>
      </c>
      <c r="H50" s="30">
        <v>45231</v>
      </c>
      <c r="I50" s="23">
        <v>40530</v>
      </c>
      <c r="J50" s="24">
        <v>0</v>
      </c>
      <c r="K50" s="18">
        <v>1163.21</v>
      </c>
      <c r="L50" s="18">
        <v>517.45000000000005</v>
      </c>
      <c r="M50" s="25">
        <v>1232.1099999999999</v>
      </c>
      <c r="N50" s="19">
        <v>25</v>
      </c>
      <c r="O50" s="20">
        <f t="shared" si="0"/>
        <v>2937.77</v>
      </c>
      <c r="P50" s="20">
        <f t="shared" si="1"/>
        <v>37592.230000000003</v>
      </c>
    </row>
    <row r="51" spans="1:16" x14ac:dyDescent="0.25">
      <c r="A51" s="12">
        <v>43</v>
      </c>
      <c r="B51" s="29" t="s">
        <v>112</v>
      </c>
      <c r="C51" s="29" t="s">
        <v>111</v>
      </c>
      <c r="D51" s="21" t="s">
        <v>113</v>
      </c>
      <c r="E51" s="14" t="s">
        <v>27</v>
      </c>
      <c r="F51" s="21" t="s">
        <v>28</v>
      </c>
      <c r="G51" s="30">
        <v>44348</v>
      </c>
      <c r="H51" s="30">
        <v>45078</v>
      </c>
      <c r="I51" s="23">
        <v>40580.1</v>
      </c>
      <c r="J51" s="24">
        <v>0</v>
      </c>
      <c r="K51" s="18">
        <v>1164.6500000000001</v>
      </c>
      <c r="L51" s="18">
        <v>524.52</v>
      </c>
      <c r="M51" s="25">
        <v>1233.6400000000001</v>
      </c>
      <c r="N51" s="19">
        <v>25</v>
      </c>
      <c r="O51" s="20">
        <f t="shared" si="0"/>
        <v>2947.8100000000004</v>
      </c>
      <c r="P51" s="20">
        <f t="shared" si="1"/>
        <v>37632.29</v>
      </c>
    </row>
    <row r="52" spans="1:16" x14ac:dyDescent="0.25">
      <c r="A52" s="12">
        <v>44</v>
      </c>
      <c r="B52" s="29" t="s">
        <v>114</v>
      </c>
      <c r="C52" s="29" t="s">
        <v>111</v>
      </c>
      <c r="D52" s="21" t="s">
        <v>113</v>
      </c>
      <c r="E52" s="14" t="s">
        <v>27</v>
      </c>
      <c r="F52" s="21" t="s">
        <v>28</v>
      </c>
      <c r="G52" s="30">
        <v>44317</v>
      </c>
      <c r="H52" s="30">
        <v>45413</v>
      </c>
      <c r="I52" s="23">
        <v>40580.1</v>
      </c>
      <c r="J52" s="24">
        <v>0</v>
      </c>
      <c r="K52" s="18">
        <v>1164.6500000000001</v>
      </c>
      <c r="L52" s="18">
        <v>524.52</v>
      </c>
      <c r="M52" s="25">
        <v>1233.6400000000001</v>
      </c>
      <c r="N52" s="19">
        <v>3346</v>
      </c>
      <c r="O52" s="20">
        <f t="shared" si="0"/>
        <v>6268.81</v>
      </c>
      <c r="P52" s="20">
        <f t="shared" si="1"/>
        <v>34311.29</v>
      </c>
    </row>
    <row r="53" spans="1:16" x14ac:dyDescent="0.25">
      <c r="A53" s="12">
        <v>45</v>
      </c>
      <c r="B53" s="29" t="s">
        <v>115</v>
      </c>
      <c r="C53" s="29" t="s">
        <v>109</v>
      </c>
      <c r="D53" s="21" t="s">
        <v>106</v>
      </c>
      <c r="E53" s="14" t="s">
        <v>27</v>
      </c>
      <c r="F53" s="21" t="s">
        <v>28</v>
      </c>
      <c r="G53" s="30">
        <v>44348</v>
      </c>
      <c r="H53" s="30">
        <v>45078</v>
      </c>
      <c r="I53" s="23">
        <v>40580.1</v>
      </c>
      <c r="J53" s="24">
        <v>0</v>
      </c>
      <c r="K53" s="18">
        <v>1164.6500000000001</v>
      </c>
      <c r="L53" s="18">
        <v>524.52</v>
      </c>
      <c r="M53" s="25">
        <v>1233.6400000000001</v>
      </c>
      <c r="N53" s="19">
        <v>25</v>
      </c>
      <c r="O53" s="20">
        <f t="shared" si="0"/>
        <v>2947.8100000000004</v>
      </c>
      <c r="P53" s="20">
        <f t="shared" si="1"/>
        <v>37632.29</v>
      </c>
    </row>
    <row r="54" spans="1:16" x14ac:dyDescent="0.25">
      <c r="A54" s="12">
        <v>46</v>
      </c>
      <c r="B54" s="29" t="s">
        <v>116</v>
      </c>
      <c r="C54" s="29" t="s">
        <v>109</v>
      </c>
      <c r="D54" s="21" t="s">
        <v>113</v>
      </c>
      <c r="E54" s="14" t="s">
        <v>27</v>
      </c>
      <c r="F54" s="21" t="s">
        <v>28</v>
      </c>
      <c r="G54" s="30">
        <v>44348</v>
      </c>
      <c r="H54" s="30">
        <v>45078</v>
      </c>
      <c r="I54" s="23">
        <v>40580.1</v>
      </c>
      <c r="J54" s="24">
        <v>0</v>
      </c>
      <c r="K54" s="18">
        <v>1164.6500000000001</v>
      </c>
      <c r="L54" s="18">
        <v>524.52</v>
      </c>
      <c r="M54" s="25">
        <v>1233.6400000000001</v>
      </c>
      <c r="N54" s="19">
        <v>25</v>
      </c>
      <c r="O54" s="20">
        <f t="shared" si="0"/>
        <v>2947.8100000000004</v>
      </c>
      <c r="P54" s="20">
        <f t="shared" si="1"/>
        <v>37632.29</v>
      </c>
    </row>
    <row r="55" spans="1:16" x14ac:dyDescent="0.25">
      <c r="A55" s="12">
        <v>47</v>
      </c>
      <c r="B55" s="29" t="s">
        <v>117</v>
      </c>
      <c r="C55" s="29" t="s">
        <v>109</v>
      </c>
      <c r="D55" s="21" t="s">
        <v>106</v>
      </c>
      <c r="E55" s="14" t="s">
        <v>27</v>
      </c>
      <c r="F55" s="21" t="s">
        <v>28</v>
      </c>
      <c r="G55" s="30">
        <v>44348</v>
      </c>
      <c r="H55" s="30">
        <v>45078</v>
      </c>
      <c r="I55" s="23">
        <v>40580.1</v>
      </c>
      <c r="J55" s="24">
        <v>0</v>
      </c>
      <c r="K55" s="18">
        <v>1164.6500000000001</v>
      </c>
      <c r="L55" s="18">
        <v>524.52</v>
      </c>
      <c r="M55" s="25">
        <v>1233.6400000000001</v>
      </c>
      <c r="N55" s="19">
        <v>1387.32</v>
      </c>
      <c r="O55" s="20">
        <f t="shared" si="0"/>
        <v>4310.13</v>
      </c>
      <c r="P55" s="20">
        <f t="shared" si="1"/>
        <v>36269.97</v>
      </c>
    </row>
    <row r="56" spans="1:16" x14ac:dyDescent="0.25">
      <c r="A56" s="12">
        <v>48</v>
      </c>
      <c r="B56" s="29" t="s">
        <v>118</v>
      </c>
      <c r="C56" s="29" t="s">
        <v>119</v>
      </c>
      <c r="D56" s="21" t="s">
        <v>120</v>
      </c>
      <c r="E56" s="14" t="s">
        <v>27</v>
      </c>
      <c r="F56" s="21" t="s">
        <v>28</v>
      </c>
      <c r="G56" s="30">
        <v>44501</v>
      </c>
      <c r="H56" s="30">
        <v>45231</v>
      </c>
      <c r="I56" s="23">
        <v>69663.100000000006</v>
      </c>
      <c r="J56" s="24">
        <v>0</v>
      </c>
      <c r="K56" s="18">
        <v>1999.33</v>
      </c>
      <c r="L56" s="18">
        <v>5305.05</v>
      </c>
      <c r="M56" s="25">
        <v>2117.7600000000002</v>
      </c>
      <c r="N56" s="19">
        <v>25</v>
      </c>
      <c r="O56" s="20">
        <f t="shared" si="0"/>
        <v>9447.14</v>
      </c>
      <c r="P56" s="20">
        <f t="shared" si="1"/>
        <v>60215.960000000006</v>
      </c>
    </row>
    <row r="57" spans="1:16" x14ac:dyDescent="0.25">
      <c r="A57" s="12">
        <v>49</v>
      </c>
      <c r="B57" s="29" t="s">
        <v>121</v>
      </c>
      <c r="C57" s="29" t="s">
        <v>122</v>
      </c>
      <c r="D57" s="21" t="s">
        <v>123</v>
      </c>
      <c r="E57" s="14" t="s">
        <v>27</v>
      </c>
      <c r="F57" s="21" t="s">
        <v>28</v>
      </c>
      <c r="G57" s="30">
        <v>44501</v>
      </c>
      <c r="H57" s="30">
        <v>45231</v>
      </c>
      <c r="I57" s="23">
        <v>69662.63</v>
      </c>
      <c r="J57" s="24">
        <v>0</v>
      </c>
      <c r="K57" s="18">
        <v>1999.32</v>
      </c>
      <c r="L57" s="18">
        <v>5304.96</v>
      </c>
      <c r="M57" s="25">
        <v>2117.7399999999998</v>
      </c>
      <c r="N57" s="19">
        <v>25</v>
      </c>
      <c r="O57" s="20">
        <f t="shared" si="0"/>
        <v>9447.02</v>
      </c>
      <c r="P57" s="20">
        <f t="shared" si="1"/>
        <v>60215.61</v>
      </c>
    </row>
    <row r="58" spans="1:16" x14ac:dyDescent="0.25">
      <c r="A58" s="12">
        <v>50</v>
      </c>
      <c r="B58" s="29" t="s">
        <v>124</v>
      </c>
      <c r="C58" s="29" t="s">
        <v>125</v>
      </c>
      <c r="D58" s="21" t="s">
        <v>126</v>
      </c>
      <c r="E58" s="14" t="s">
        <v>27</v>
      </c>
      <c r="F58" s="21" t="s">
        <v>28</v>
      </c>
      <c r="G58" s="30">
        <v>44501</v>
      </c>
      <c r="H58" s="30">
        <v>45231</v>
      </c>
      <c r="I58" s="23">
        <v>69662.63</v>
      </c>
      <c r="J58" s="24">
        <v>0</v>
      </c>
      <c r="K58" s="18">
        <v>1999.32</v>
      </c>
      <c r="L58" s="18">
        <v>5304.96</v>
      </c>
      <c r="M58" s="25">
        <v>2117.7399999999998</v>
      </c>
      <c r="N58" s="19">
        <v>25</v>
      </c>
      <c r="O58" s="20">
        <f t="shared" si="0"/>
        <v>9447.02</v>
      </c>
      <c r="P58" s="20">
        <f t="shared" si="1"/>
        <v>60215.61</v>
      </c>
    </row>
    <row r="59" spans="1:16" ht="16.5" customHeight="1" x14ac:dyDescent="0.25">
      <c r="A59" s="12">
        <v>51</v>
      </c>
      <c r="B59" s="62" t="s">
        <v>127</v>
      </c>
      <c r="C59" s="29" t="s">
        <v>128</v>
      </c>
      <c r="D59" s="26" t="s">
        <v>129</v>
      </c>
      <c r="E59" s="14" t="s">
        <v>27</v>
      </c>
      <c r="F59" s="26" t="s">
        <v>28</v>
      </c>
      <c r="G59" s="27">
        <v>44927</v>
      </c>
      <c r="H59" s="27">
        <v>45292</v>
      </c>
      <c r="I59" s="23">
        <v>52000</v>
      </c>
      <c r="J59" s="24">
        <v>0</v>
      </c>
      <c r="K59" s="18">
        <v>1492.4</v>
      </c>
      <c r="L59" s="18">
        <v>2136.27</v>
      </c>
      <c r="M59" s="38">
        <v>1580.8</v>
      </c>
      <c r="N59" s="19">
        <v>25</v>
      </c>
      <c r="O59" s="20">
        <f t="shared" si="0"/>
        <v>5234.47</v>
      </c>
      <c r="P59" s="20">
        <f t="shared" si="1"/>
        <v>46765.53</v>
      </c>
    </row>
    <row r="60" spans="1:16" x14ac:dyDescent="0.25">
      <c r="A60" s="12">
        <v>52</v>
      </c>
      <c r="B60" s="29" t="s">
        <v>130</v>
      </c>
      <c r="C60" s="29" t="s">
        <v>128</v>
      </c>
      <c r="D60" s="21" t="s">
        <v>131</v>
      </c>
      <c r="E60" s="14" t="s">
        <v>27</v>
      </c>
      <c r="F60" s="21" t="s">
        <v>45</v>
      </c>
      <c r="G60" s="30">
        <v>44287</v>
      </c>
      <c r="H60" s="30">
        <v>45383</v>
      </c>
      <c r="I60" s="23">
        <v>40000</v>
      </c>
      <c r="J60" s="24">
        <v>0</v>
      </c>
      <c r="K60" s="18">
        <v>1148</v>
      </c>
      <c r="L60" s="18">
        <v>442.65</v>
      </c>
      <c r="M60" s="25">
        <v>1216</v>
      </c>
      <c r="N60" s="19">
        <v>655.81</v>
      </c>
      <c r="O60" s="20">
        <f t="shared" si="0"/>
        <v>3462.46</v>
      </c>
      <c r="P60" s="20">
        <f t="shared" si="1"/>
        <v>36537.54</v>
      </c>
    </row>
    <row r="61" spans="1:16" x14ac:dyDescent="0.25">
      <c r="A61" s="12">
        <v>53</v>
      </c>
      <c r="B61" s="14" t="s">
        <v>132</v>
      </c>
      <c r="C61" s="14" t="s">
        <v>133</v>
      </c>
      <c r="D61" s="13" t="s">
        <v>134</v>
      </c>
      <c r="E61" s="14" t="s">
        <v>27</v>
      </c>
      <c r="F61" s="13" t="s">
        <v>28</v>
      </c>
      <c r="G61" s="15">
        <v>44805</v>
      </c>
      <c r="H61" s="15">
        <v>45170</v>
      </c>
      <c r="I61" s="23">
        <v>22000</v>
      </c>
      <c r="J61" s="24">
        <v>0</v>
      </c>
      <c r="K61" s="18">
        <v>631.4</v>
      </c>
      <c r="L61" s="18"/>
      <c r="M61" s="25">
        <v>668.8</v>
      </c>
      <c r="N61" s="19">
        <v>25</v>
      </c>
      <c r="O61" s="20">
        <f t="shared" si="0"/>
        <v>1325.1999999999998</v>
      </c>
      <c r="P61" s="20">
        <f t="shared" si="1"/>
        <v>20674.8</v>
      </c>
    </row>
    <row r="62" spans="1:16" x14ac:dyDescent="0.25">
      <c r="A62" s="12">
        <v>54</v>
      </c>
      <c r="B62" s="14" t="s">
        <v>135</v>
      </c>
      <c r="C62" s="14" t="s">
        <v>133</v>
      </c>
      <c r="D62" s="13" t="s">
        <v>134</v>
      </c>
      <c r="E62" s="14" t="s">
        <v>27</v>
      </c>
      <c r="F62" s="13" t="s">
        <v>28</v>
      </c>
      <c r="G62" s="15">
        <v>44805</v>
      </c>
      <c r="H62" s="15">
        <v>45170</v>
      </c>
      <c r="I62" s="23">
        <v>22000</v>
      </c>
      <c r="J62" s="24">
        <v>0</v>
      </c>
      <c r="K62" s="18">
        <v>631.4</v>
      </c>
      <c r="L62" s="18"/>
      <c r="M62" s="25">
        <v>668.8</v>
      </c>
      <c r="N62" s="19">
        <v>25</v>
      </c>
      <c r="O62" s="20">
        <f t="shared" si="0"/>
        <v>1325.1999999999998</v>
      </c>
      <c r="P62" s="20">
        <f t="shared" si="1"/>
        <v>20674.8</v>
      </c>
    </row>
    <row r="63" spans="1:16" ht="17.25" customHeight="1" x14ac:dyDescent="0.25">
      <c r="A63" s="12">
        <v>55</v>
      </c>
      <c r="B63" s="62" t="s">
        <v>136</v>
      </c>
      <c r="C63" s="14" t="s">
        <v>133</v>
      </c>
      <c r="D63" s="26" t="s">
        <v>137</v>
      </c>
      <c r="E63" s="14" t="s">
        <v>27</v>
      </c>
      <c r="F63" s="26" t="s">
        <v>28</v>
      </c>
      <c r="G63" s="27">
        <v>44927</v>
      </c>
      <c r="H63" s="27">
        <v>45292</v>
      </c>
      <c r="I63" s="23">
        <f>I119</f>
        <v>22000</v>
      </c>
      <c r="J63" s="24">
        <v>0</v>
      </c>
      <c r="K63" s="18">
        <f>K119</f>
        <v>631.4</v>
      </c>
      <c r="L63" s="18">
        <f>L119</f>
        <v>0</v>
      </c>
      <c r="M63" s="28">
        <f>M119</f>
        <v>668.8</v>
      </c>
      <c r="N63" s="19">
        <v>2857.45</v>
      </c>
      <c r="O63" s="20">
        <v>4182.6499999999996</v>
      </c>
      <c r="P63" s="20">
        <f t="shared" si="1"/>
        <v>17817.349999999999</v>
      </c>
    </row>
    <row r="64" spans="1:16" x14ac:dyDescent="0.25">
      <c r="A64" s="12">
        <v>56</v>
      </c>
      <c r="B64" s="29" t="s">
        <v>138</v>
      </c>
      <c r="C64" s="29" t="s">
        <v>139</v>
      </c>
      <c r="D64" s="21" t="s">
        <v>140</v>
      </c>
      <c r="E64" s="29" t="s">
        <v>27</v>
      </c>
      <c r="F64" s="21" t="s">
        <v>28</v>
      </c>
      <c r="G64" s="30">
        <v>45078</v>
      </c>
      <c r="H64" s="30">
        <v>45444</v>
      </c>
      <c r="I64" s="31">
        <v>31830.5</v>
      </c>
      <c r="J64" s="24"/>
      <c r="K64" s="25">
        <v>913.54</v>
      </c>
      <c r="L64" s="25"/>
      <c r="M64" s="25">
        <v>967.65</v>
      </c>
      <c r="N64" s="32">
        <v>25</v>
      </c>
      <c r="O64" s="28">
        <v>1906.19</v>
      </c>
      <c r="P64" s="28">
        <v>29924.31</v>
      </c>
    </row>
    <row r="65" spans="1:16" x14ac:dyDescent="0.25">
      <c r="A65" s="12">
        <v>57</v>
      </c>
      <c r="B65" s="29" t="s">
        <v>141</v>
      </c>
      <c r="C65" s="29" t="s">
        <v>139</v>
      </c>
      <c r="D65" s="21" t="s">
        <v>142</v>
      </c>
      <c r="E65" s="14" t="s">
        <v>27</v>
      </c>
      <c r="F65" s="21" t="s">
        <v>28</v>
      </c>
      <c r="G65" s="30">
        <v>43415</v>
      </c>
      <c r="H65" s="30">
        <v>45200</v>
      </c>
      <c r="I65" s="23">
        <v>41226.9</v>
      </c>
      <c r="J65" s="24">
        <v>0</v>
      </c>
      <c r="K65" s="18">
        <v>1183.21</v>
      </c>
      <c r="L65" s="18">
        <v>379.19</v>
      </c>
      <c r="M65" s="25">
        <v>1253.3</v>
      </c>
      <c r="N65" s="19">
        <v>1602.45</v>
      </c>
      <c r="O65" s="20">
        <f t="shared" si="0"/>
        <v>4418.1499999999996</v>
      </c>
      <c r="P65" s="20">
        <f t="shared" si="1"/>
        <v>36808.75</v>
      </c>
    </row>
    <row r="66" spans="1:16" x14ac:dyDescent="0.25">
      <c r="A66" s="12">
        <v>58</v>
      </c>
      <c r="B66" s="29" t="s">
        <v>143</v>
      </c>
      <c r="C66" s="29" t="s">
        <v>144</v>
      </c>
      <c r="D66" s="21" t="s">
        <v>142</v>
      </c>
      <c r="E66" s="14" t="s">
        <v>27</v>
      </c>
      <c r="F66" s="21" t="s">
        <v>28</v>
      </c>
      <c r="G66" s="30">
        <v>44287</v>
      </c>
      <c r="H66" s="30">
        <v>45383</v>
      </c>
      <c r="I66" s="23">
        <v>41226.9</v>
      </c>
      <c r="J66" s="24">
        <v>0</v>
      </c>
      <c r="K66" s="18">
        <v>1183.21</v>
      </c>
      <c r="L66" s="18">
        <v>615.80999999999995</v>
      </c>
      <c r="M66" s="25">
        <v>1253.3</v>
      </c>
      <c r="N66" s="19">
        <v>25</v>
      </c>
      <c r="O66" s="20">
        <f t="shared" si="0"/>
        <v>3077.3199999999997</v>
      </c>
      <c r="P66" s="20">
        <f t="shared" si="1"/>
        <v>38149.58</v>
      </c>
    </row>
    <row r="67" spans="1:16" x14ac:dyDescent="0.25">
      <c r="A67" s="12">
        <v>59</v>
      </c>
      <c r="B67" s="29" t="s">
        <v>145</v>
      </c>
      <c r="C67" s="29" t="s">
        <v>144</v>
      </c>
      <c r="D67" s="21" t="s">
        <v>142</v>
      </c>
      <c r="E67" s="14" t="s">
        <v>27</v>
      </c>
      <c r="F67" s="21" t="s">
        <v>28</v>
      </c>
      <c r="G67" s="30">
        <v>44287</v>
      </c>
      <c r="H67" s="30">
        <v>45383</v>
      </c>
      <c r="I67" s="23">
        <v>41226.9</v>
      </c>
      <c r="J67" s="24">
        <v>0</v>
      </c>
      <c r="K67" s="18">
        <v>1183.21</v>
      </c>
      <c r="L67" s="18">
        <v>615.80999999999995</v>
      </c>
      <c r="M67" s="25">
        <v>1253.3</v>
      </c>
      <c r="N67" s="19">
        <v>25</v>
      </c>
      <c r="O67" s="20">
        <f t="shared" si="0"/>
        <v>3077.3199999999997</v>
      </c>
      <c r="P67" s="20">
        <f t="shared" si="1"/>
        <v>38149.58</v>
      </c>
    </row>
    <row r="68" spans="1:16" x14ac:dyDescent="0.25">
      <c r="A68" s="12">
        <v>60</v>
      </c>
      <c r="B68" s="29" t="s">
        <v>146</v>
      </c>
      <c r="C68" s="29" t="s">
        <v>139</v>
      </c>
      <c r="D68" s="21" t="s">
        <v>142</v>
      </c>
      <c r="E68" s="14" t="s">
        <v>27</v>
      </c>
      <c r="F68" s="21" t="s">
        <v>28</v>
      </c>
      <c r="G68" s="30">
        <v>44348</v>
      </c>
      <c r="H68" s="30">
        <v>45078</v>
      </c>
      <c r="I68" s="23">
        <v>40530.1</v>
      </c>
      <c r="J68" s="24">
        <v>0</v>
      </c>
      <c r="K68" s="18">
        <v>1163.21</v>
      </c>
      <c r="L68" s="18">
        <v>517.47</v>
      </c>
      <c r="M68" s="25">
        <v>1232.1199999999999</v>
      </c>
      <c r="N68" s="19">
        <v>25</v>
      </c>
      <c r="O68" s="20">
        <f t="shared" si="0"/>
        <v>2937.8</v>
      </c>
      <c r="P68" s="20">
        <f t="shared" si="1"/>
        <v>37592.299999999996</v>
      </c>
    </row>
    <row r="69" spans="1:16" ht="15.75" customHeight="1" x14ac:dyDescent="0.25">
      <c r="A69" s="12">
        <v>61</v>
      </c>
      <c r="B69" s="62" t="s">
        <v>147</v>
      </c>
      <c r="C69" s="29" t="s">
        <v>139</v>
      </c>
      <c r="D69" s="21" t="s">
        <v>148</v>
      </c>
      <c r="E69" s="14" t="s">
        <v>27</v>
      </c>
      <c r="F69" s="26" t="s">
        <v>28</v>
      </c>
      <c r="G69" s="27">
        <v>44927</v>
      </c>
      <c r="H69" s="27">
        <v>45292</v>
      </c>
      <c r="I69" s="23">
        <f>I50</f>
        <v>40530</v>
      </c>
      <c r="J69" s="24">
        <v>0</v>
      </c>
      <c r="K69" s="18">
        <f>K50</f>
        <v>1163.21</v>
      </c>
      <c r="L69" s="18">
        <f>L50</f>
        <v>517.45000000000005</v>
      </c>
      <c r="M69" s="28">
        <f>M50</f>
        <v>1232.1099999999999</v>
      </c>
      <c r="N69" s="19">
        <f>N50</f>
        <v>25</v>
      </c>
      <c r="O69" s="20">
        <f t="shared" si="0"/>
        <v>2937.77</v>
      </c>
      <c r="P69" s="20">
        <f t="shared" si="1"/>
        <v>37592.230000000003</v>
      </c>
    </row>
    <row r="70" spans="1:16" x14ac:dyDescent="0.25">
      <c r="A70" s="12">
        <v>62</v>
      </c>
      <c r="B70" s="29" t="s">
        <v>149</v>
      </c>
      <c r="C70" s="29" t="s">
        <v>144</v>
      </c>
      <c r="D70" s="21" t="s">
        <v>148</v>
      </c>
      <c r="E70" s="14" t="s">
        <v>27</v>
      </c>
      <c r="F70" s="21" t="s">
        <v>28</v>
      </c>
      <c r="G70" s="30">
        <v>44866</v>
      </c>
      <c r="H70" s="30">
        <v>45231</v>
      </c>
      <c r="I70" s="23">
        <v>41213.9</v>
      </c>
      <c r="J70" s="24">
        <v>0</v>
      </c>
      <c r="K70" s="18">
        <v>1182.8399999999999</v>
      </c>
      <c r="L70" s="18">
        <v>613.97</v>
      </c>
      <c r="M70" s="25">
        <v>1252.9000000000001</v>
      </c>
      <c r="N70" s="19">
        <v>25</v>
      </c>
      <c r="O70" s="20">
        <f t="shared" si="0"/>
        <v>3074.71</v>
      </c>
      <c r="P70" s="20">
        <f t="shared" si="1"/>
        <v>38139.19</v>
      </c>
    </row>
    <row r="71" spans="1:16" x14ac:dyDescent="0.25">
      <c r="A71" s="12">
        <v>63</v>
      </c>
      <c r="B71" s="29" t="s">
        <v>150</v>
      </c>
      <c r="C71" s="29" t="s">
        <v>144</v>
      </c>
      <c r="D71" s="21" t="s">
        <v>148</v>
      </c>
      <c r="E71" s="14" t="s">
        <v>27</v>
      </c>
      <c r="F71" s="39" t="s">
        <v>28</v>
      </c>
      <c r="G71" s="30">
        <v>44866</v>
      </c>
      <c r="H71" s="30">
        <v>45231</v>
      </c>
      <c r="I71" s="23">
        <v>41213.9</v>
      </c>
      <c r="J71" s="24">
        <v>0</v>
      </c>
      <c r="K71" s="18">
        <v>1182.8399999999999</v>
      </c>
      <c r="L71" s="18">
        <v>613.97</v>
      </c>
      <c r="M71" s="25">
        <v>1252.9000000000001</v>
      </c>
      <c r="N71" s="19">
        <v>25</v>
      </c>
      <c r="O71" s="20">
        <f t="shared" si="0"/>
        <v>3074.71</v>
      </c>
      <c r="P71" s="20">
        <f t="shared" si="1"/>
        <v>38139.19</v>
      </c>
    </row>
    <row r="72" spans="1:16" x14ac:dyDescent="0.25">
      <c r="A72" s="12">
        <v>64</v>
      </c>
      <c r="B72" s="29" t="s">
        <v>151</v>
      </c>
      <c r="C72" s="29" t="s">
        <v>144</v>
      </c>
      <c r="D72" s="21" t="s">
        <v>148</v>
      </c>
      <c r="E72" s="14" t="s">
        <v>27</v>
      </c>
      <c r="F72" s="21" t="s">
        <v>28</v>
      </c>
      <c r="G72" s="30">
        <v>44866</v>
      </c>
      <c r="H72" s="30">
        <v>45231</v>
      </c>
      <c r="I72" s="23">
        <v>41213.9</v>
      </c>
      <c r="J72" s="24">
        <v>0</v>
      </c>
      <c r="K72" s="18">
        <v>1182.8399999999999</v>
      </c>
      <c r="L72" s="18">
        <v>613.97</v>
      </c>
      <c r="M72" s="25">
        <v>1252.9000000000001</v>
      </c>
      <c r="N72" s="19">
        <v>25</v>
      </c>
      <c r="O72" s="20">
        <f t="shared" si="0"/>
        <v>3074.71</v>
      </c>
      <c r="P72" s="20">
        <f t="shared" si="1"/>
        <v>38139.19</v>
      </c>
    </row>
    <row r="73" spans="1:16" x14ac:dyDescent="0.25">
      <c r="A73" s="12">
        <v>65</v>
      </c>
      <c r="B73" s="29" t="s">
        <v>152</v>
      </c>
      <c r="C73" s="29" t="s">
        <v>144</v>
      </c>
      <c r="D73" s="21" t="s">
        <v>148</v>
      </c>
      <c r="E73" s="14" t="s">
        <v>27</v>
      </c>
      <c r="F73" s="21" t="s">
        <v>28</v>
      </c>
      <c r="G73" s="30">
        <v>44866</v>
      </c>
      <c r="H73" s="30">
        <v>45231</v>
      </c>
      <c r="I73" s="23">
        <v>41213.9</v>
      </c>
      <c r="J73" s="24">
        <v>0</v>
      </c>
      <c r="K73" s="18">
        <v>1182.8399999999999</v>
      </c>
      <c r="L73" s="18">
        <v>613.97</v>
      </c>
      <c r="M73" s="25">
        <v>1252.9000000000001</v>
      </c>
      <c r="N73" s="19">
        <v>25</v>
      </c>
      <c r="O73" s="20">
        <f t="shared" si="0"/>
        <v>3074.71</v>
      </c>
      <c r="P73" s="20">
        <f t="shared" si="1"/>
        <v>38139.19</v>
      </c>
    </row>
    <row r="74" spans="1:16" x14ac:dyDescent="0.25">
      <c r="A74" s="12">
        <v>66</v>
      </c>
      <c r="B74" s="29" t="s">
        <v>153</v>
      </c>
      <c r="C74" s="29" t="s">
        <v>139</v>
      </c>
      <c r="D74" s="21" t="s">
        <v>148</v>
      </c>
      <c r="E74" s="14" t="s">
        <v>27</v>
      </c>
      <c r="F74" s="21" t="s">
        <v>28</v>
      </c>
      <c r="G74" s="30">
        <v>44835</v>
      </c>
      <c r="H74" s="30">
        <v>45200</v>
      </c>
      <c r="I74" s="23">
        <v>41213.9</v>
      </c>
      <c r="J74" s="24">
        <v>0</v>
      </c>
      <c r="K74" s="18">
        <v>1182.8399999999999</v>
      </c>
      <c r="L74" s="18">
        <v>613.97</v>
      </c>
      <c r="M74" s="25">
        <v>1252.9000000000001</v>
      </c>
      <c r="N74" s="19">
        <v>25</v>
      </c>
      <c r="O74" s="20">
        <f t="shared" si="0"/>
        <v>3074.71</v>
      </c>
      <c r="P74" s="20">
        <f t="shared" si="1"/>
        <v>38139.19</v>
      </c>
    </row>
    <row r="75" spans="1:16" x14ac:dyDescent="0.25">
      <c r="A75" s="12">
        <v>67</v>
      </c>
      <c r="B75" s="29" t="s">
        <v>154</v>
      </c>
      <c r="C75" s="29" t="s">
        <v>139</v>
      </c>
      <c r="D75" s="21" t="s">
        <v>148</v>
      </c>
      <c r="E75" s="14" t="s">
        <v>27</v>
      </c>
      <c r="F75" s="21" t="s">
        <v>28</v>
      </c>
      <c r="G75" s="30">
        <v>44835</v>
      </c>
      <c r="H75" s="30">
        <v>45200</v>
      </c>
      <c r="I75" s="23">
        <v>41213.9</v>
      </c>
      <c r="J75" s="24">
        <v>0</v>
      </c>
      <c r="K75" s="18">
        <v>1182.8399999999999</v>
      </c>
      <c r="L75" s="18">
        <v>613.97</v>
      </c>
      <c r="M75" s="25">
        <v>1252.9000000000001</v>
      </c>
      <c r="N75" s="19">
        <v>25</v>
      </c>
      <c r="O75" s="20">
        <f t="shared" si="0"/>
        <v>3074.71</v>
      </c>
      <c r="P75" s="20">
        <f t="shared" si="1"/>
        <v>38139.19</v>
      </c>
    </row>
    <row r="76" spans="1:16" ht="14.25" customHeight="1" x14ac:dyDescent="0.25">
      <c r="A76" s="12">
        <v>68</v>
      </c>
      <c r="B76" s="62" t="s">
        <v>155</v>
      </c>
      <c r="C76" s="29" t="s">
        <v>139</v>
      </c>
      <c r="D76" s="21" t="s">
        <v>148</v>
      </c>
      <c r="E76" s="14" t="s">
        <v>27</v>
      </c>
      <c r="F76" s="26" t="s">
        <v>28</v>
      </c>
      <c r="G76" s="27">
        <v>44927</v>
      </c>
      <c r="H76" s="27">
        <v>45292</v>
      </c>
      <c r="I76" s="23">
        <f>I71</f>
        <v>41213.9</v>
      </c>
      <c r="J76" s="24">
        <v>0</v>
      </c>
      <c r="K76" s="18">
        <f>K71</f>
        <v>1182.8399999999999</v>
      </c>
      <c r="L76" s="18">
        <f>L71</f>
        <v>613.97</v>
      </c>
      <c r="M76" s="28">
        <f>M71</f>
        <v>1252.9000000000001</v>
      </c>
      <c r="N76" s="19">
        <f>N71</f>
        <v>25</v>
      </c>
      <c r="O76" s="20">
        <f t="shared" ref="O76:O139" si="2">K76+L76+M76+N76</f>
        <v>3074.71</v>
      </c>
      <c r="P76" s="20">
        <f t="shared" ref="P76:P139" si="3">I76-O76</f>
        <v>38139.19</v>
      </c>
    </row>
    <row r="77" spans="1:16" ht="15.75" customHeight="1" x14ac:dyDescent="0.25">
      <c r="A77" s="12">
        <v>69</v>
      </c>
      <c r="B77" s="62" t="s">
        <v>156</v>
      </c>
      <c r="C77" s="29" t="s">
        <v>139</v>
      </c>
      <c r="D77" s="21" t="s">
        <v>148</v>
      </c>
      <c r="E77" s="14" t="s">
        <v>27</v>
      </c>
      <c r="F77" s="26" t="s">
        <v>28</v>
      </c>
      <c r="G77" s="27">
        <v>44927</v>
      </c>
      <c r="H77" s="27">
        <v>45292</v>
      </c>
      <c r="I77" s="23">
        <f>I71</f>
        <v>41213.9</v>
      </c>
      <c r="J77" s="24">
        <v>0</v>
      </c>
      <c r="K77" s="18">
        <f>K71</f>
        <v>1182.8399999999999</v>
      </c>
      <c r="L77" s="18">
        <f>L71</f>
        <v>613.97</v>
      </c>
      <c r="M77" s="28">
        <f>M71</f>
        <v>1252.9000000000001</v>
      </c>
      <c r="N77" s="19">
        <f>N71</f>
        <v>25</v>
      </c>
      <c r="O77" s="20">
        <f t="shared" si="2"/>
        <v>3074.71</v>
      </c>
      <c r="P77" s="20">
        <f t="shared" si="3"/>
        <v>38139.19</v>
      </c>
    </row>
    <row r="78" spans="1:16" ht="15.75" customHeight="1" x14ac:dyDescent="0.25">
      <c r="A78" s="12">
        <v>70</v>
      </c>
      <c r="B78" s="62" t="s">
        <v>157</v>
      </c>
      <c r="C78" s="29" t="s">
        <v>139</v>
      </c>
      <c r="D78" s="21" t="s">
        <v>148</v>
      </c>
      <c r="E78" s="14" t="s">
        <v>27</v>
      </c>
      <c r="F78" s="26" t="s">
        <v>28</v>
      </c>
      <c r="G78" s="27">
        <v>44927</v>
      </c>
      <c r="H78" s="27">
        <v>45292</v>
      </c>
      <c r="I78" s="23">
        <f>I71</f>
        <v>41213.9</v>
      </c>
      <c r="J78" s="24">
        <v>0</v>
      </c>
      <c r="K78" s="18">
        <f>K71</f>
        <v>1182.8399999999999</v>
      </c>
      <c r="L78" s="18">
        <f>L71</f>
        <v>613.97</v>
      </c>
      <c r="M78" s="28">
        <f>M71</f>
        <v>1252.9000000000001</v>
      </c>
      <c r="N78" s="19">
        <f>N71</f>
        <v>25</v>
      </c>
      <c r="O78" s="20">
        <f t="shared" si="2"/>
        <v>3074.71</v>
      </c>
      <c r="P78" s="20">
        <f t="shared" si="3"/>
        <v>38139.19</v>
      </c>
    </row>
    <row r="79" spans="1:16" ht="18" customHeight="1" x14ac:dyDescent="0.25">
      <c r="A79" s="12">
        <v>71</v>
      </c>
      <c r="B79" s="62" t="s">
        <v>158</v>
      </c>
      <c r="C79" s="29" t="s">
        <v>139</v>
      </c>
      <c r="D79" s="21" t="s">
        <v>148</v>
      </c>
      <c r="E79" s="14" t="s">
        <v>27</v>
      </c>
      <c r="F79" s="26" t="s">
        <v>28</v>
      </c>
      <c r="G79" s="27">
        <v>44927</v>
      </c>
      <c r="H79" s="27">
        <v>45292</v>
      </c>
      <c r="I79" s="23">
        <f>I71</f>
        <v>41213.9</v>
      </c>
      <c r="J79" s="24">
        <v>0</v>
      </c>
      <c r="K79" s="18">
        <f>K71</f>
        <v>1182.8399999999999</v>
      </c>
      <c r="L79" s="18">
        <f>L71</f>
        <v>613.97</v>
      </c>
      <c r="M79" s="28">
        <f>M71</f>
        <v>1252.9000000000001</v>
      </c>
      <c r="N79" s="19">
        <f>N71</f>
        <v>25</v>
      </c>
      <c r="O79" s="20">
        <f t="shared" si="2"/>
        <v>3074.71</v>
      </c>
      <c r="P79" s="20">
        <f t="shared" si="3"/>
        <v>38139.19</v>
      </c>
    </row>
    <row r="80" spans="1:16" x14ac:dyDescent="0.25">
      <c r="A80" s="12">
        <v>72</v>
      </c>
      <c r="B80" s="62" t="s">
        <v>159</v>
      </c>
      <c r="C80" s="29" t="s">
        <v>139</v>
      </c>
      <c r="D80" s="21" t="s">
        <v>148</v>
      </c>
      <c r="E80" s="14" t="s">
        <v>27</v>
      </c>
      <c r="F80" s="26" t="s">
        <v>28</v>
      </c>
      <c r="G80" s="27">
        <v>44927</v>
      </c>
      <c r="H80" s="27">
        <v>45292</v>
      </c>
      <c r="I80" s="23">
        <f>I71</f>
        <v>41213.9</v>
      </c>
      <c r="J80" s="24">
        <v>0</v>
      </c>
      <c r="K80" s="18">
        <f>K71</f>
        <v>1182.8399999999999</v>
      </c>
      <c r="L80" s="18">
        <f>L71</f>
        <v>613.97</v>
      </c>
      <c r="M80" s="28">
        <f>M71</f>
        <v>1252.9000000000001</v>
      </c>
      <c r="N80" s="19">
        <f>N71</f>
        <v>25</v>
      </c>
      <c r="O80" s="20">
        <f t="shared" si="2"/>
        <v>3074.71</v>
      </c>
      <c r="P80" s="20">
        <f t="shared" si="3"/>
        <v>38139.19</v>
      </c>
    </row>
    <row r="81" spans="1:16" x14ac:dyDescent="0.25">
      <c r="A81" s="12">
        <v>73</v>
      </c>
      <c r="B81" s="62" t="s">
        <v>160</v>
      </c>
      <c r="C81" s="29" t="s">
        <v>139</v>
      </c>
      <c r="D81" s="21" t="s">
        <v>148</v>
      </c>
      <c r="E81" s="14" t="s">
        <v>27</v>
      </c>
      <c r="F81" s="26" t="s">
        <v>28</v>
      </c>
      <c r="G81" s="27">
        <v>44927</v>
      </c>
      <c r="H81" s="27">
        <v>45292</v>
      </c>
      <c r="I81" s="23">
        <f>I71</f>
        <v>41213.9</v>
      </c>
      <c r="J81" s="24">
        <v>0</v>
      </c>
      <c r="K81" s="18">
        <f>K71</f>
        <v>1182.8399999999999</v>
      </c>
      <c r="L81" s="18">
        <f>L71</f>
        <v>613.97</v>
      </c>
      <c r="M81" s="28">
        <f>M71</f>
        <v>1252.9000000000001</v>
      </c>
      <c r="N81" s="19">
        <f>N71</f>
        <v>25</v>
      </c>
      <c r="O81" s="20">
        <f t="shared" si="2"/>
        <v>3074.71</v>
      </c>
      <c r="P81" s="20">
        <f t="shared" si="3"/>
        <v>38139.19</v>
      </c>
    </row>
    <row r="82" spans="1:16" ht="14.25" customHeight="1" x14ac:dyDescent="0.25">
      <c r="A82" s="12">
        <v>74</v>
      </c>
      <c r="B82" s="62" t="s">
        <v>161</v>
      </c>
      <c r="C82" s="29" t="s">
        <v>139</v>
      </c>
      <c r="D82" s="21" t="s">
        <v>148</v>
      </c>
      <c r="E82" s="14" t="s">
        <v>27</v>
      </c>
      <c r="F82" s="26" t="s">
        <v>28</v>
      </c>
      <c r="G82" s="27">
        <v>44927</v>
      </c>
      <c r="H82" s="27">
        <v>45292</v>
      </c>
      <c r="I82" s="23">
        <f>I71</f>
        <v>41213.9</v>
      </c>
      <c r="J82" s="24">
        <v>0</v>
      </c>
      <c r="K82" s="18">
        <f>K71</f>
        <v>1182.8399999999999</v>
      </c>
      <c r="L82" s="18">
        <f>L71</f>
        <v>613.97</v>
      </c>
      <c r="M82" s="28">
        <f>M71</f>
        <v>1252.9000000000001</v>
      </c>
      <c r="N82" s="19">
        <f>N71</f>
        <v>25</v>
      </c>
      <c r="O82" s="20">
        <f t="shared" si="2"/>
        <v>3074.71</v>
      </c>
      <c r="P82" s="20">
        <f t="shared" si="3"/>
        <v>38139.19</v>
      </c>
    </row>
    <row r="83" spans="1:16" ht="14.25" customHeight="1" x14ac:dyDescent="0.25">
      <c r="A83" s="12">
        <v>75</v>
      </c>
      <c r="B83" s="62" t="s">
        <v>162</v>
      </c>
      <c r="C83" s="29" t="s">
        <v>139</v>
      </c>
      <c r="D83" s="21" t="s">
        <v>148</v>
      </c>
      <c r="E83" s="14" t="s">
        <v>27</v>
      </c>
      <c r="F83" s="26" t="s">
        <v>28</v>
      </c>
      <c r="G83" s="27">
        <v>44927</v>
      </c>
      <c r="H83" s="27">
        <v>45292</v>
      </c>
      <c r="I83" s="23">
        <f>I47</f>
        <v>41226.9</v>
      </c>
      <c r="J83" s="24">
        <v>0</v>
      </c>
      <c r="K83" s="18">
        <f>K47</f>
        <v>1183.21</v>
      </c>
      <c r="L83" s="18">
        <f>L47</f>
        <v>615.80999999999995</v>
      </c>
      <c r="M83" s="28">
        <f>M47</f>
        <v>1253.3</v>
      </c>
      <c r="N83" s="19">
        <f>N47</f>
        <v>25</v>
      </c>
      <c r="O83" s="20">
        <f t="shared" si="2"/>
        <v>3077.3199999999997</v>
      </c>
      <c r="P83" s="20">
        <f t="shared" si="3"/>
        <v>38149.58</v>
      </c>
    </row>
    <row r="84" spans="1:16" ht="14.25" customHeight="1" x14ac:dyDescent="0.25">
      <c r="A84" s="12">
        <v>76</v>
      </c>
      <c r="B84" s="62" t="s">
        <v>163</v>
      </c>
      <c r="C84" s="29" t="s">
        <v>139</v>
      </c>
      <c r="D84" s="21" t="s">
        <v>148</v>
      </c>
      <c r="E84" s="14" t="s">
        <v>27</v>
      </c>
      <c r="F84" s="26" t="s">
        <v>28</v>
      </c>
      <c r="G84" s="27">
        <v>44927</v>
      </c>
      <c r="H84" s="27">
        <v>45292</v>
      </c>
      <c r="I84" s="23">
        <f>I50</f>
        <v>40530</v>
      </c>
      <c r="J84" s="24">
        <v>0</v>
      </c>
      <c r="K84" s="18">
        <f>K50</f>
        <v>1163.21</v>
      </c>
      <c r="L84" s="18">
        <f>L50</f>
        <v>517.45000000000005</v>
      </c>
      <c r="M84" s="28">
        <f>M50</f>
        <v>1232.1099999999999</v>
      </c>
      <c r="N84" s="19">
        <f>N50</f>
        <v>25</v>
      </c>
      <c r="O84" s="20">
        <f t="shared" si="2"/>
        <v>2937.77</v>
      </c>
      <c r="P84" s="20">
        <f t="shared" si="3"/>
        <v>37592.230000000003</v>
      </c>
    </row>
    <row r="85" spans="1:16" x14ac:dyDescent="0.25">
      <c r="A85" s="12">
        <v>77</v>
      </c>
      <c r="B85" s="29" t="s">
        <v>164</v>
      </c>
      <c r="C85" s="29" t="s">
        <v>144</v>
      </c>
      <c r="D85" s="21" t="s">
        <v>165</v>
      </c>
      <c r="E85" s="14" t="s">
        <v>27</v>
      </c>
      <c r="F85" s="21" t="s">
        <v>28</v>
      </c>
      <c r="G85" s="30">
        <v>44652</v>
      </c>
      <c r="H85" s="30">
        <v>45383</v>
      </c>
      <c r="I85" s="23">
        <v>41226.9</v>
      </c>
      <c r="J85" s="24">
        <v>0</v>
      </c>
      <c r="K85" s="18">
        <v>1183.21</v>
      </c>
      <c r="L85" s="18">
        <v>615.80999999999995</v>
      </c>
      <c r="M85" s="25">
        <v>1253.3</v>
      </c>
      <c r="N85" s="19">
        <v>25</v>
      </c>
      <c r="O85" s="20">
        <f t="shared" si="2"/>
        <v>3077.3199999999997</v>
      </c>
      <c r="P85" s="20">
        <f t="shared" si="3"/>
        <v>38149.58</v>
      </c>
    </row>
    <row r="86" spans="1:16" x14ac:dyDescent="0.25">
      <c r="A86" s="12">
        <v>78</v>
      </c>
      <c r="B86" s="29" t="s">
        <v>166</v>
      </c>
      <c r="C86" s="29" t="s">
        <v>144</v>
      </c>
      <c r="D86" s="21" t="s">
        <v>167</v>
      </c>
      <c r="E86" s="14" t="s">
        <v>27</v>
      </c>
      <c r="F86" s="21" t="s">
        <v>28</v>
      </c>
      <c r="G86" s="30">
        <v>44501</v>
      </c>
      <c r="H86" s="30">
        <v>45231</v>
      </c>
      <c r="I86" s="23">
        <v>31830.5</v>
      </c>
      <c r="J86" s="24">
        <v>0</v>
      </c>
      <c r="K86" s="18">
        <v>913.54</v>
      </c>
      <c r="L86" s="18"/>
      <c r="M86" s="25">
        <v>967.65</v>
      </c>
      <c r="N86" s="19">
        <v>25</v>
      </c>
      <c r="O86" s="20">
        <f t="shared" si="2"/>
        <v>1906.19</v>
      </c>
      <c r="P86" s="20">
        <f t="shared" si="3"/>
        <v>29924.31</v>
      </c>
    </row>
    <row r="87" spans="1:16" x14ac:dyDescent="0.25">
      <c r="A87" s="12">
        <v>79</v>
      </c>
      <c r="B87" s="29" t="s">
        <v>168</v>
      </c>
      <c r="C87" s="29" t="s">
        <v>144</v>
      </c>
      <c r="D87" s="21" t="s">
        <v>167</v>
      </c>
      <c r="E87" s="14" t="s">
        <v>27</v>
      </c>
      <c r="F87" s="21" t="s">
        <v>28</v>
      </c>
      <c r="G87" s="30">
        <v>44287</v>
      </c>
      <c r="H87" s="30">
        <v>45383</v>
      </c>
      <c r="I87" s="23">
        <v>33422.03</v>
      </c>
      <c r="J87" s="24">
        <v>0</v>
      </c>
      <c r="K87" s="18">
        <v>959.21</v>
      </c>
      <c r="L87" s="18"/>
      <c r="M87" s="25">
        <v>1016.03</v>
      </c>
      <c r="N87" s="19">
        <v>25</v>
      </c>
      <c r="O87" s="20">
        <f t="shared" si="2"/>
        <v>2000.24</v>
      </c>
      <c r="P87" s="20">
        <f t="shared" si="3"/>
        <v>31421.789999999997</v>
      </c>
    </row>
    <row r="88" spans="1:16" x14ac:dyDescent="0.25">
      <c r="A88" s="12">
        <v>80</v>
      </c>
      <c r="B88" s="29" t="s">
        <v>169</v>
      </c>
      <c r="C88" s="29" t="s">
        <v>139</v>
      </c>
      <c r="D88" s="21" t="s">
        <v>170</v>
      </c>
      <c r="E88" s="14" t="s">
        <v>27</v>
      </c>
      <c r="F88" s="21" t="s">
        <v>45</v>
      </c>
      <c r="G88" s="30">
        <v>43405</v>
      </c>
      <c r="H88" s="30">
        <v>45200</v>
      </c>
      <c r="I88" s="23">
        <v>31830.5</v>
      </c>
      <c r="J88" s="24">
        <v>0</v>
      </c>
      <c r="K88" s="18">
        <v>913.54</v>
      </c>
      <c r="L88" s="18"/>
      <c r="M88" s="25">
        <v>967.65</v>
      </c>
      <c r="N88" s="19">
        <v>25</v>
      </c>
      <c r="O88" s="20">
        <f t="shared" si="2"/>
        <v>1906.19</v>
      </c>
      <c r="P88" s="20">
        <f t="shared" si="3"/>
        <v>29924.31</v>
      </c>
    </row>
    <row r="89" spans="1:16" x14ac:dyDescent="0.25">
      <c r="A89" s="12">
        <v>81</v>
      </c>
      <c r="B89" s="29" t="s">
        <v>171</v>
      </c>
      <c r="C89" s="29" t="s">
        <v>139</v>
      </c>
      <c r="D89" s="21" t="s">
        <v>170</v>
      </c>
      <c r="E89" s="14" t="s">
        <v>27</v>
      </c>
      <c r="F89" s="21" t="s">
        <v>45</v>
      </c>
      <c r="G89" s="30">
        <v>43435</v>
      </c>
      <c r="H89" s="30">
        <v>45261</v>
      </c>
      <c r="I89" s="23">
        <v>31830.5</v>
      </c>
      <c r="J89" s="24">
        <v>0</v>
      </c>
      <c r="K89" s="18">
        <v>913.54</v>
      </c>
      <c r="L89" s="18"/>
      <c r="M89" s="25">
        <v>967.65</v>
      </c>
      <c r="N89" s="19">
        <v>25</v>
      </c>
      <c r="O89" s="20">
        <f t="shared" si="2"/>
        <v>1906.19</v>
      </c>
      <c r="P89" s="20">
        <f t="shared" si="3"/>
        <v>29924.31</v>
      </c>
    </row>
    <row r="90" spans="1:16" x14ac:dyDescent="0.25">
      <c r="A90" s="12">
        <v>82</v>
      </c>
      <c r="B90" s="29" t="s">
        <v>172</v>
      </c>
      <c r="C90" s="29" t="s">
        <v>139</v>
      </c>
      <c r="D90" s="21" t="s">
        <v>170</v>
      </c>
      <c r="E90" s="14" t="s">
        <v>27</v>
      </c>
      <c r="F90" s="21" t="s">
        <v>28</v>
      </c>
      <c r="G90" s="30">
        <v>43415</v>
      </c>
      <c r="H90" s="30">
        <v>45200</v>
      </c>
      <c r="I90" s="23">
        <v>31830.5</v>
      </c>
      <c r="J90" s="24">
        <v>0</v>
      </c>
      <c r="K90" s="18">
        <v>913.54</v>
      </c>
      <c r="L90" s="18"/>
      <c r="M90" s="25">
        <v>967.65</v>
      </c>
      <c r="N90" s="19">
        <v>25</v>
      </c>
      <c r="O90" s="20">
        <f t="shared" si="2"/>
        <v>1906.19</v>
      </c>
      <c r="P90" s="20">
        <f t="shared" si="3"/>
        <v>29924.31</v>
      </c>
    </row>
    <row r="91" spans="1:16" x14ac:dyDescent="0.25">
      <c r="A91" s="12">
        <v>83</v>
      </c>
      <c r="B91" s="29" t="s">
        <v>173</v>
      </c>
      <c r="C91" s="29" t="s">
        <v>139</v>
      </c>
      <c r="D91" s="21" t="s">
        <v>170</v>
      </c>
      <c r="E91" s="14" t="s">
        <v>27</v>
      </c>
      <c r="F91" s="21" t="s">
        <v>28</v>
      </c>
      <c r="G91" s="30">
        <v>43415</v>
      </c>
      <c r="H91" s="30">
        <v>45200</v>
      </c>
      <c r="I91" s="23">
        <v>31830.5</v>
      </c>
      <c r="J91" s="24">
        <v>0</v>
      </c>
      <c r="K91" s="18">
        <v>913.54</v>
      </c>
      <c r="L91" s="18"/>
      <c r="M91" s="25">
        <v>967.65</v>
      </c>
      <c r="N91" s="19">
        <v>25</v>
      </c>
      <c r="O91" s="20">
        <f t="shared" si="2"/>
        <v>1906.19</v>
      </c>
      <c r="P91" s="20">
        <f t="shared" si="3"/>
        <v>29924.31</v>
      </c>
    </row>
    <row r="92" spans="1:16" x14ac:dyDescent="0.25">
      <c r="A92" s="12">
        <v>84</v>
      </c>
      <c r="B92" s="29" t="s">
        <v>174</v>
      </c>
      <c r="C92" s="29" t="s">
        <v>139</v>
      </c>
      <c r="D92" s="21" t="s">
        <v>170</v>
      </c>
      <c r="E92" s="14" t="s">
        <v>27</v>
      </c>
      <c r="F92" s="21" t="s">
        <v>28</v>
      </c>
      <c r="G92" s="30">
        <v>43617</v>
      </c>
      <c r="H92" s="30">
        <v>45078</v>
      </c>
      <c r="I92" s="23">
        <v>31830.5</v>
      </c>
      <c r="J92" s="24">
        <v>0</v>
      </c>
      <c r="K92" s="18">
        <v>913.54</v>
      </c>
      <c r="L92" s="18"/>
      <c r="M92" s="25">
        <v>967.65</v>
      </c>
      <c r="N92" s="19">
        <v>25</v>
      </c>
      <c r="O92" s="20">
        <f t="shared" si="2"/>
        <v>1906.19</v>
      </c>
      <c r="P92" s="20">
        <f t="shared" si="3"/>
        <v>29924.31</v>
      </c>
    </row>
    <row r="93" spans="1:16" x14ac:dyDescent="0.25">
      <c r="A93" s="12">
        <v>85</v>
      </c>
      <c r="B93" s="29" t="s">
        <v>175</v>
      </c>
      <c r="C93" s="29" t="s">
        <v>139</v>
      </c>
      <c r="D93" s="21" t="s">
        <v>170</v>
      </c>
      <c r="E93" s="14" t="s">
        <v>27</v>
      </c>
      <c r="F93" s="21" t="s">
        <v>28</v>
      </c>
      <c r="G93" s="30">
        <v>43405</v>
      </c>
      <c r="H93" s="30">
        <v>45200</v>
      </c>
      <c r="I93" s="23">
        <v>31830.5</v>
      </c>
      <c r="J93" s="24">
        <v>0</v>
      </c>
      <c r="K93" s="18">
        <v>913.54</v>
      </c>
      <c r="L93" s="18"/>
      <c r="M93" s="25">
        <v>967.65</v>
      </c>
      <c r="N93" s="19">
        <v>25</v>
      </c>
      <c r="O93" s="20">
        <f t="shared" si="2"/>
        <v>1906.19</v>
      </c>
      <c r="P93" s="20">
        <f t="shared" si="3"/>
        <v>29924.31</v>
      </c>
    </row>
    <row r="94" spans="1:16" x14ac:dyDescent="0.25">
      <c r="A94" s="12">
        <v>86</v>
      </c>
      <c r="B94" s="29" t="s">
        <v>176</v>
      </c>
      <c r="C94" s="29" t="s">
        <v>139</v>
      </c>
      <c r="D94" s="21" t="s">
        <v>170</v>
      </c>
      <c r="E94" s="14" t="s">
        <v>27</v>
      </c>
      <c r="F94" s="21" t="s">
        <v>45</v>
      </c>
      <c r="G94" s="30">
        <v>43556</v>
      </c>
      <c r="H94" s="30">
        <v>45383</v>
      </c>
      <c r="I94" s="23">
        <v>31830.5</v>
      </c>
      <c r="J94" s="24">
        <v>0</v>
      </c>
      <c r="K94" s="18">
        <v>913.54</v>
      </c>
      <c r="L94" s="18"/>
      <c r="M94" s="25">
        <v>967.65</v>
      </c>
      <c r="N94" s="19">
        <v>25</v>
      </c>
      <c r="O94" s="20">
        <f t="shared" si="2"/>
        <v>1906.19</v>
      </c>
      <c r="P94" s="20">
        <f t="shared" si="3"/>
        <v>29924.31</v>
      </c>
    </row>
    <row r="95" spans="1:16" x14ac:dyDescent="0.25">
      <c r="A95" s="12">
        <v>87</v>
      </c>
      <c r="B95" s="29" t="s">
        <v>177</v>
      </c>
      <c r="C95" s="29" t="s">
        <v>139</v>
      </c>
      <c r="D95" s="21" t="s">
        <v>178</v>
      </c>
      <c r="E95" s="14" t="s">
        <v>27</v>
      </c>
      <c r="F95" s="21" t="s">
        <v>45</v>
      </c>
      <c r="G95" s="30">
        <v>43678</v>
      </c>
      <c r="H95" s="30">
        <v>45139</v>
      </c>
      <c r="I95" s="23">
        <v>31144</v>
      </c>
      <c r="J95" s="24">
        <v>0</v>
      </c>
      <c r="K95" s="18">
        <v>893.83</v>
      </c>
      <c r="L95" s="18"/>
      <c r="M95" s="25">
        <v>946.78</v>
      </c>
      <c r="N95" s="19">
        <v>25</v>
      </c>
      <c r="O95" s="20">
        <f t="shared" si="2"/>
        <v>1865.6100000000001</v>
      </c>
      <c r="P95" s="20">
        <f t="shared" si="3"/>
        <v>29278.39</v>
      </c>
    </row>
    <row r="96" spans="1:16" ht="15" customHeight="1" x14ac:dyDescent="0.25">
      <c r="A96" s="12">
        <v>88</v>
      </c>
      <c r="B96" s="62" t="s">
        <v>179</v>
      </c>
      <c r="C96" s="29" t="s">
        <v>139</v>
      </c>
      <c r="D96" s="26" t="s">
        <v>180</v>
      </c>
      <c r="E96" s="14" t="s">
        <v>27</v>
      </c>
      <c r="F96" s="26" t="s">
        <v>45</v>
      </c>
      <c r="G96" s="27">
        <v>44927</v>
      </c>
      <c r="H96" s="27">
        <v>45292</v>
      </c>
      <c r="I96" s="23">
        <f>I169</f>
        <v>16500</v>
      </c>
      <c r="J96" s="24">
        <v>0</v>
      </c>
      <c r="K96" s="18">
        <f>K169</f>
        <v>473.55</v>
      </c>
      <c r="L96" s="18">
        <f>L169</f>
        <v>0</v>
      </c>
      <c r="M96" s="28">
        <f>M169</f>
        <v>501.6</v>
      </c>
      <c r="N96" s="19">
        <f>N169</f>
        <v>25</v>
      </c>
      <c r="O96" s="20">
        <f t="shared" si="2"/>
        <v>1000.1500000000001</v>
      </c>
      <c r="P96" s="20">
        <f t="shared" si="3"/>
        <v>15499.85</v>
      </c>
    </row>
    <row r="97" spans="1:16" x14ac:dyDescent="0.25">
      <c r="A97" s="12">
        <v>89</v>
      </c>
      <c r="B97" s="14" t="s">
        <v>181</v>
      </c>
      <c r="C97" s="29" t="s">
        <v>139</v>
      </c>
      <c r="D97" s="13" t="s">
        <v>182</v>
      </c>
      <c r="E97" s="14" t="s">
        <v>27</v>
      </c>
      <c r="F97" s="13" t="s">
        <v>45</v>
      </c>
      <c r="G97" s="15">
        <v>44805</v>
      </c>
      <c r="H97" s="15">
        <v>45170</v>
      </c>
      <c r="I97" s="23">
        <v>16500</v>
      </c>
      <c r="J97" s="24">
        <v>0</v>
      </c>
      <c r="K97" s="18">
        <v>473.55</v>
      </c>
      <c r="L97" s="18"/>
      <c r="M97" s="25">
        <v>501.6</v>
      </c>
      <c r="N97" s="19">
        <v>25</v>
      </c>
      <c r="O97" s="20">
        <f t="shared" si="2"/>
        <v>1000.1500000000001</v>
      </c>
      <c r="P97" s="20">
        <f t="shared" si="3"/>
        <v>15499.85</v>
      </c>
    </row>
    <row r="98" spans="1:16" x14ac:dyDescent="0.25">
      <c r="A98" s="12">
        <v>90</v>
      </c>
      <c r="B98" s="14" t="s">
        <v>183</v>
      </c>
      <c r="C98" s="29" t="s">
        <v>139</v>
      </c>
      <c r="D98" s="13" t="s">
        <v>182</v>
      </c>
      <c r="E98" s="14" t="s">
        <v>27</v>
      </c>
      <c r="F98" s="13" t="s">
        <v>45</v>
      </c>
      <c r="G98" s="15">
        <v>44805</v>
      </c>
      <c r="H98" s="15">
        <v>45170</v>
      </c>
      <c r="I98" s="23">
        <v>16500</v>
      </c>
      <c r="J98" s="24">
        <v>0</v>
      </c>
      <c r="K98" s="18">
        <v>473.55</v>
      </c>
      <c r="L98" s="18"/>
      <c r="M98" s="25">
        <v>501.6</v>
      </c>
      <c r="N98" s="19">
        <v>25</v>
      </c>
      <c r="O98" s="20">
        <f t="shared" si="2"/>
        <v>1000.1500000000001</v>
      </c>
      <c r="P98" s="20">
        <f t="shared" si="3"/>
        <v>15499.85</v>
      </c>
    </row>
    <row r="99" spans="1:16" x14ac:dyDescent="0.25">
      <c r="A99" s="12">
        <v>91</v>
      </c>
      <c r="B99" s="14" t="s">
        <v>184</v>
      </c>
      <c r="C99" s="29" t="s">
        <v>139</v>
      </c>
      <c r="D99" s="13" t="s">
        <v>182</v>
      </c>
      <c r="E99" s="14" t="s">
        <v>27</v>
      </c>
      <c r="F99" s="13" t="s">
        <v>45</v>
      </c>
      <c r="G99" s="15">
        <v>44866</v>
      </c>
      <c r="H99" s="15">
        <v>45231</v>
      </c>
      <c r="I99" s="23">
        <v>16500</v>
      </c>
      <c r="J99" s="24">
        <v>0</v>
      </c>
      <c r="K99" s="18">
        <v>473.55</v>
      </c>
      <c r="L99" s="18"/>
      <c r="M99" s="25">
        <v>501.6</v>
      </c>
      <c r="N99" s="19">
        <v>25</v>
      </c>
      <c r="O99" s="20">
        <f t="shared" si="2"/>
        <v>1000.1500000000001</v>
      </c>
      <c r="P99" s="20">
        <f t="shared" si="3"/>
        <v>15499.85</v>
      </c>
    </row>
    <row r="100" spans="1:16" x14ac:dyDescent="0.25">
      <c r="A100" s="12">
        <v>92</v>
      </c>
      <c r="B100" s="14" t="s">
        <v>185</v>
      </c>
      <c r="C100" s="29" t="s">
        <v>139</v>
      </c>
      <c r="D100" s="13" t="s">
        <v>182</v>
      </c>
      <c r="E100" s="14" t="s">
        <v>27</v>
      </c>
      <c r="F100" s="13" t="s">
        <v>45</v>
      </c>
      <c r="G100" s="15">
        <v>44866</v>
      </c>
      <c r="H100" s="15">
        <v>45231</v>
      </c>
      <c r="I100" s="23">
        <v>16500</v>
      </c>
      <c r="J100" s="24">
        <v>0</v>
      </c>
      <c r="K100" s="18">
        <v>473.55</v>
      </c>
      <c r="L100" s="18"/>
      <c r="M100" s="25">
        <v>501.6</v>
      </c>
      <c r="N100" s="19">
        <v>25</v>
      </c>
      <c r="O100" s="20">
        <f t="shared" si="2"/>
        <v>1000.1500000000001</v>
      </c>
      <c r="P100" s="20">
        <f t="shared" si="3"/>
        <v>15499.85</v>
      </c>
    </row>
    <row r="101" spans="1:16" x14ac:dyDescent="0.25">
      <c r="A101" s="12">
        <v>93</v>
      </c>
      <c r="B101" s="14" t="s">
        <v>186</v>
      </c>
      <c r="C101" s="29" t="s">
        <v>139</v>
      </c>
      <c r="D101" s="13" t="s">
        <v>182</v>
      </c>
      <c r="E101" s="14" t="s">
        <v>27</v>
      </c>
      <c r="F101" s="13" t="s">
        <v>45</v>
      </c>
      <c r="G101" s="15">
        <v>44866</v>
      </c>
      <c r="H101" s="15">
        <v>45231</v>
      </c>
      <c r="I101" s="23">
        <v>16500</v>
      </c>
      <c r="J101" s="24">
        <v>0</v>
      </c>
      <c r="K101" s="18">
        <v>473.55</v>
      </c>
      <c r="L101" s="18"/>
      <c r="M101" s="25">
        <v>501.6</v>
      </c>
      <c r="N101" s="19">
        <v>25</v>
      </c>
      <c r="O101" s="20">
        <f t="shared" si="2"/>
        <v>1000.1500000000001</v>
      </c>
      <c r="P101" s="20">
        <f t="shared" si="3"/>
        <v>15499.85</v>
      </c>
    </row>
    <row r="102" spans="1:16" x14ac:dyDescent="0.25">
      <c r="A102" s="12">
        <v>94</v>
      </c>
      <c r="B102" s="14" t="s">
        <v>187</v>
      </c>
      <c r="C102" s="29" t="s">
        <v>139</v>
      </c>
      <c r="D102" s="13" t="s">
        <v>182</v>
      </c>
      <c r="E102" s="14" t="s">
        <v>27</v>
      </c>
      <c r="F102" s="13" t="s">
        <v>45</v>
      </c>
      <c r="G102" s="15">
        <v>44866</v>
      </c>
      <c r="H102" s="15">
        <v>45231</v>
      </c>
      <c r="I102" s="23">
        <v>16500</v>
      </c>
      <c r="J102" s="24">
        <v>0</v>
      </c>
      <c r="K102" s="18">
        <v>473.55</v>
      </c>
      <c r="L102" s="18"/>
      <c r="M102" s="25">
        <v>501.6</v>
      </c>
      <c r="N102" s="19">
        <v>25</v>
      </c>
      <c r="O102" s="20">
        <f t="shared" si="2"/>
        <v>1000.1500000000001</v>
      </c>
      <c r="P102" s="20">
        <f t="shared" si="3"/>
        <v>15499.85</v>
      </c>
    </row>
    <row r="103" spans="1:16" x14ac:dyDescent="0.25">
      <c r="A103" s="12">
        <v>95</v>
      </c>
      <c r="B103" s="29" t="s">
        <v>188</v>
      </c>
      <c r="C103" s="29" t="s">
        <v>189</v>
      </c>
      <c r="D103" s="21" t="s">
        <v>190</v>
      </c>
      <c r="E103" s="14" t="s">
        <v>27</v>
      </c>
      <c r="F103" s="21" t="s">
        <v>45</v>
      </c>
      <c r="G103" s="30">
        <v>44287</v>
      </c>
      <c r="H103" s="30">
        <v>45383</v>
      </c>
      <c r="I103" s="23">
        <v>40000</v>
      </c>
      <c r="J103" s="24">
        <v>0</v>
      </c>
      <c r="K103" s="18">
        <v>1148</v>
      </c>
      <c r="L103" s="18">
        <v>442.65</v>
      </c>
      <c r="M103" s="25">
        <v>1216</v>
      </c>
      <c r="N103" s="19">
        <v>25</v>
      </c>
      <c r="O103" s="20">
        <f t="shared" si="2"/>
        <v>2831.65</v>
      </c>
      <c r="P103" s="20">
        <f t="shared" si="3"/>
        <v>37168.35</v>
      </c>
    </row>
    <row r="104" spans="1:16" x14ac:dyDescent="0.25">
      <c r="A104" s="12">
        <v>96</v>
      </c>
      <c r="B104" s="29" t="s">
        <v>191</v>
      </c>
      <c r="C104" s="29" t="s">
        <v>192</v>
      </c>
      <c r="D104" s="21" t="s">
        <v>193</v>
      </c>
      <c r="E104" s="14" t="s">
        <v>27</v>
      </c>
      <c r="F104" s="21" t="s">
        <v>45</v>
      </c>
      <c r="G104" s="30">
        <v>43586</v>
      </c>
      <c r="H104" s="30">
        <v>45413</v>
      </c>
      <c r="I104" s="23">
        <v>32000</v>
      </c>
      <c r="J104" s="24">
        <v>0</v>
      </c>
      <c r="K104" s="18">
        <v>918.4</v>
      </c>
      <c r="L104" s="18"/>
      <c r="M104" s="25">
        <v>972.8</v>
      </c>
      <c r="N104" s="19">
        <v>25</v>
      </c>
      <c r="O104" s="20">
        <f t="shared" si="2"/>
        <v>1916.1999999999998</v>
      </c>
      <c r="P104" s="20">
        <f t="shared" si="3"/>
        <v>30083.8</v>
      </c>
    </row>
    <row r="105" spans="1:16" x14ac:dyDescent="0.25">
      <c r="A105" s="12">
        <v>97</v>
      </c>
      <c r="B105" s="29" t="s">
        <v>194</v>
      </c>
      <c r="C105" s="29" t="s">
        <v>195</v>
      </c>
      <c r="D105" s="21" t="s">
        <v>196</v>
      </c>
      <c r="E105" s="14" t="s">
        <v>27</v>
      </c>
      <c r="F105" s="21" t="s">
        <v>28</v>
      </c>
      <c r="G105" s="30">
        <v>44866</v>
      </c>
      <c r="H105" s="30">
        <v>45231</v>
      </c>
      <c r="I105" s="23">
        <v>69663.100000000006</v>
      </c>
      <c r="J105" s="24">
        <v>0</v>
      </c>
      <c r="K105" s="18">
        <v>1999.33</v>
      </c>
      <c r="L105" s="18">
        <v>5305.05</v>
      </c>
      <c r="M105" s="25">
        <v>2117.7600000000002</v>
      </c>
      <c r="N105" s="19">
        <v>25</v>
      </c>
      <c r="O105" s="20">
        <f t="shared" si="2"/>
        <v>9447.14</v>
      </c>
      <c r="P105" s="20">
        <f t="shared" si="3"/>
        <v>60215.960000000006</v>
      </c>
    </row>
    <row r="106" spans="1:16" x14ac:dyDescent="0.25">
      <c r="A106" s="12">
        <v>98</v>
      </c>
      <c r="B106" s="29" t="s">
        <v>197</v>
      </c>
      <c r="C106" s="29" t="s">
        <v>195</v>
      </c>
      <c r="D106" s="21" t="s">
        <v>198</v>
      </c>
      <c r="E106" s="14" t="s">
        <v>27</v>
      </c>
      <c r="F106" s="21" t="s">
        <v>45</v>
      </c>
      <c r="G106" s="30">
        <v>44835</v>
      </c>
      <c r="H106" s="30">
        <v>45200</v>
      </c>
      <c r="I106" s="23">
        <v>28500</v>
      </c>
      <c r="J106" s="24">
        <v>0</v>
      </c>
      <c r="K106" s="18">
        <v>817.95</v>
      </c>
      <c r="L106" s="18"/>
      <c r="M106" s="25">
        <v>866.4</v>
      </c>
      <c r="N106" s="19">
        <v>1258.45</v>
      </c>
      <c r="O106" s="20">
        <f t="shared" si="2"/>
        <v>2942.8</v>
      </c>
      <c r="P106" s="20">
        <f t="shared" si="3"/>
        <v>25557.200000000001</v>
      </c>
    </row>
    <row r="107" spans="1:16" x14ac:dyDescent="0.25">
      <c r="A107" s="12">
        <v>99</v>
      </c>
      <c r="B107" s="29" t="s">
        <v>199</v>
      </c>
      <c r="C107" s="29" t="s">
        <v>195</v>
      </c>
      <c r="D107" s="21" t="s">
        <v>200</v>
      </c>
      <c r="E107" s="14" t="s">
        <v>27</v>
      </c>
      <c r="F107" s="21" t="s">
        <v>45</v>
      </c>
      <c r="G107" s="30">
        <v>44287</v>
      </c>
      <c r="H107" s="30">
        <v>45383</v>
      </c>
      <c r="I107" s="23">
        <v>16500</v>
      </c>
      <c r="J107" s="24">
        <v>0</v>
      </c>
      <c r="K107" s="18">
        <v>473.55</v>
      </c>
      <c r="L107" s="18"/>
      <c r="M107" s="25">
        <v>501.6</v>
      </c>
      <c r="N107" s="19">
        <v>25</v>
      </c>
      <c r="O107" s="20">
        <f>K107+L107+M107+N107</f>
        <v>1000.1500000000001</v>
      </c>
      <c r="P107" s="20">
        <f>I107-O107</f>
        <v>15499.85</v>
      </c>
    </row>
    <row r="108" spans="1:16" x14ac:dyDescent="0.25">
      <c r="A108" s="12">
        <v>100</v>
      </c>
      <c r="B108" s="29" t="s">
        <v>201</v>
      </c>
      <c r="C108" s="29" t="s">
        <v>202</v>
      </c>
      <c r="D108" s="21" t="s">
        <v>203</v>
      </c>
      <c r="E108" s="14" t="s">
        <v>27</v>
      </c>
      <c r="F108" s="21" t="s">
        <v>45</v>
      </c>
      <c r="G108" s="30">
        <v>44866</v>
      </c>
      <c r="H108" s="30">
        <v>45231</v>
      </c>
      <c r="I108" s="23">
        <v>16500</v>
      </c>
      <c r="J108" s="24">
        <v>0</v>
      </c>
      <c r="K108" s="18">
        <v>473.55</v>
      </c>
      <c r="L108" s="18"/>
      <c r="M108" s="25">
        <v>501.6</v>
      </c>
      <c r="N108" s="19">
        <v>25</v>
      </c>
      <c r="O108" s="20">
        <f t="shared" si="2"/>
        <v>1000.1500000000001</v>
      </c>
      <c r="P108" s="20">
        <f t="shared" si="3"/>
        <v>15499.85</v>
      </c>
    </row>
    <row r="109" spans="1:16" x14ac:dyDescent="0.25">
      <c r="A109" s="12">
        <v>101</v>
      </c>
      <c r="B109" s="29" t="s">
        <v>204</v>
      </c>
      <c r="C109" s="29" t="s">
        <v>202</v>
      </c>
      <c r="D109" s="21" t="s">
        <v>203</v>
      </c>
      <c r="E109" s="14" t="s">
        <v>27</v>
      </c>
      <c r="F109" s="21" t="s">
        <v>28</v>
      </c>
      <c r="G109" s="30">
        <v>44866</v>
      </c>
      <c r="H109" s="30">
        <v>45231</v>
      </c>
      <c r="I109" s="23">
        <v>16500</v>
      </c>
      <c r="J109" s="24">
        <v>0</v>
      </c>
      <c r="K109" s="18">
        <v>473.55</v>
      </c>
      <c r="L109" s="18"/>
      <c r="M109" s="25">
        <v>501.6</v>
      </c>
      <c r="N109" s="19">
        <v>25</v>
      </c>
      <c r="O109" s="20">
        <f t="shared" si="2"/>
        <v>1000.1500000000001</v>
      </c>
      <c r="P109" s="20">
        <f t="shared" si="3"/>
        <v>15499.85</v>
      </c>
    </row>
    <row r="110" spans="1:16" x14ac:dyDescent="0.25">
      <c r="A110" s="12">
        <v>102</v>
      </c>
      <c r="B110" s="29" t="s">
        <v>205</v>
      </c>
      <c r="C110" s="29" t="s">
        <v>202</v>
      </c>
      <c r="D110" s="21" t="s">
        <v>203</v>
      </c>
      <c r="E110" s="14" t="s">
        <v>27</v>
      </c>
      <c r="F110" s="21" t="s">
        <v>28</v>
      </c>
      <c r="G110" s="30">
        <v>44866</v>
      </c>
      <c r="H110" s="30">
        <v>45231</v>
      </c>
      <c r="I110" s="23">
        <v>16500</v>
      </c>
      <c r="J110" s="24">
        <v>0</v>
      </c>
      <c r="K110" s="18">
        <v>473.55</v>
      </c>
      <c r="L110" s="18"/>
      <c r="M110" s="25">
        <v>501.6</v>
      </c>
      <c r="N110" s="19">
        <v>25</v>
      </c>
      <c r="O110" s="20">
        <f t="shared" si="2"/>
        <v>1000.1500000000001</v>
      </c>
      <c r="P110" s="20">
        <f t="shared" si="3"/>
        <v>15499.85</v>
      </c>
    </row>
    <row r="111" spans="1:16" x14ac:dyDescent="0.25">
      <c r="A111" s="12">
        <v>103</v>
      </c>
      <c r="B111" s="29" t="s">
        <v>206</v>
      </c>
      <c r="C111" s="29" t="s">
        <v>207</v>
      </c>
      <c r="D111" s="21" t="s">
        <v>203</v>
      </c>
      <c r="E111" s="29" t="s">
        <v>27</v>
      </c>
      <c r="F111" s="21" t="s">
        <v>45</v>
      </c>
      <c r="G111" s="30">
        <v>45078</v>
      </c>
      <c r="H111" s="30">
        <v>45444</v>
      </c>
      <c r="I111" s="31">
        <v>26250</v>
      </c>
      <c r="J111" s="24"/>
      <c r="K111" s="25">
        <v>753.38</v>
      </c>
      <c r="L111" s="25"/>
      <c r="M111" s="25">
        <v>798</v>
      </c>
      <c r="N111" s="32">
        <v>25</v>
      </c>
      <c r="O111" s="28">
        <v>1576.38</v>
      </c>
      <c r="P111" s="28">
        <v>24673.62</v>
      </c>
    </row>
    <row r="112" spans="1:16" x14ac:dyDescent="0.25">
      <c r="A112" s="12">
        <v>104</v>
      </c>
      <c r="B112" s="29" t="s">
        <v>208</v>
      </c>
      <c r="C112" s="29" t="s">
        <v>209</v>
      </c>
      <c r="D112" s="21" t="s">
        <v>26</v>
      </c>
      <c r="E112" s="14" t="s">
        <v>27</v>
      </c>
      <c r="F112" s="21" t="s">
        <v>28</v>
      </c>
      <c r="G112" s="30">
        <v>44562</v>
      </c>
      <c r="H112" s="30">
        <v>45292</v>
      </c>
      <c r="I112" s="23">
        <v>40000</v>
      </c>
      <c r="J112" s="24">
        <v>0</v>
      </c>
      <c r="K112" s="18">
        <v>1148</v>
      </c>
      <c r="L112" s="18">
        <v>442.65</v>
      </c>
      <c r="M112" s="25">
        <v>1216</v>
      </c>
      <c r="N112" s="19">
        <v>25</v>
      </c>
      <c r="O112" s="20">
        <f t="shared" si="2"/>
        <v>2831.65</v>
      </c>
      <c r="P112" s="20">
        <f t="shared" si="3"/>
        <v>37168.35</v>
      </c>
    </row>
    <row r="113" spans="1:16" x14ac:dyDescent="0.25">
      <c r="A113" s="12">
        <v>105</v>
      </c>
      <c r="B113" s="14" t="s">
        <v>210</v>
      </c>
      <c r="C113" s="29" t="s">
        <v>211</v>
      </c>
      <c r="D113" s="13" t="s">
        <v>212</v>
      </c>
      <c r="E113" s="14" t="s">
        <v>27</v>
      </c>
      <c r="F113" s="13" t="s">
        <v>28</v>
      </c>
      <c r="G113" s="15">
        <v>44805</v>
      </c>
      <c r="H113" s="15">
        <v>45170</v>
      </c>
      <c r="I113" s="23">
        <v>31500</v>
      </c>
      <c r="J113" s="24">
        <v>0</v>
      </c>
      <c r="K113" s="18">
        <v>904.05</v>
      </c>
      <c r="L113" s="18"/>
      <c r="M113" s="18">
        <v>957.6</v>
      </c>
      <c r="N113" s="19">
        <v>25</v>
      </c>
      <c r="O113" s="20">
        <f t="shared" si="2"/>
        <v>1886.65</v>
      </c>
      <c r="P113" s="20">
        <f t="shared" si="3"/>
        <v>29613.35</v>
      </c>
    </row>
    <row r="114" spans="1:16" x14ac:dyDescent="0.25">
      <c r="A114" s="12">
        <v>106</v>
      </c>
      <c r="B114" s="29" t="s">
        <v>213</v>
      </c>
      <c r="C114" s="29" t="s">
        <v>214</v>
      </c>
      <c r="D114" s="21" t="s">
        <v>215</v>
      </c>
      <c r="E114" s="14" t="s">
        <v>27</v>
      </c>
      <c r="F114" s="21" t="s">
        <v>28</v>
      </c>
      <c r="G114" s="30">
        <v>44562</v>
      </c>
      <c r="H114" s="30">
        <v>45292</v>
      </c>
      <c r="I114" s="23">
        <v>110000</v>
      </c>
      <c r="J114" s="24">
        <v>0</v>
      </c>
      <c r="K114" s="18">
        <v>3157</v>
      </c>
      <c r="L114" s="18">
        <v>14457.69</v>
      </c>
      <c r="M114" s="25">
        <v>3344</v>
      </c>
      <c r="N114" s="19">
        <v>1775</v>
      </c>
      <c r="O114" s="20">
        <f t="shared" si="2"/>
        <v>22733.690000000002</v>
      </c>
      <c r="P114" s="20">
        <f t="shared" si="3"/>
        <v>87266.31</v>
      </c>
    </row>
    <row r="115" spans="1:16" x14ac:dyDescent="0.25">
      <c r="A115" s="12">
        <v>107</v>
      </c>
      <c r="B115" s="29" t="s">
        <v>216</v>
      </c>
      <c r="C115" s="29" t="s">
        <v>214</v>
      </c>
      <c r="D115" s="21" t="s">
        <v>34</v>
      </c>
      <c r="E115" s="29" t="s">
        <v>27</v>
      </c>
      <c r="F115" s="21" t="s">
        <v>28</v>
      </c>
      <c r="G115" s="30">
        <v>45078</v>
      </c>
      <c r="H115" s="30">
        <v>45444</v>
      </c>
      <c r="I115" s="31">
        <v>40000</v>
      </c>
      <c r="J115" s="24"/>
      <c r="K115" s="25">
        <v>1148</v>
      </c>
      <c r="L115" s="25"/>
      <c r="M115" s="25">
        <v>1216</v>
      </c>
      <c r="N115" s="32">
        <v>25</v>
      </c>
      <c r="O115" s="28">
        <v>2831.65</v>
      </c>
      <c r="P115" s="28">
        <v>37168.35</v>
      </c>
    </row>
    <row r="116" spans="1:16" x14ac:dyDescent="0.25">
      <c r="A116" s="12">
        <v>108</v>
      </c>
      <c r="B116" s="29" t="s">
        <v>217</v>
      </c>
      <c r="C116" s="29" t="s">
        <v>218</v>
      </c>
      <c r="D116" s="21" t="s">
        <v>219</v>
      </c>
      <c r="E116" s="14" t="s">
        <v>27</v>
      </c>
      <c r="F116" s="21" t="s">
        <v>45</v>
      </c>
      <c r="G116" s="30">
        <v>44835</v>
      </c>
      <c r="H116" s="30">
        <v>45200</v>
      </c>
      <c r="I116" s="23">
        <v>31500</v>
      </c>
      <c r="J116" s="24">
        <v>0</v>
      </c>
      <c r="K116" s="18">
        <v>904.05</v>
      </c>
      <c r="L116" s="18"/>
      <c r="M116" s="25">
        <v>957.6</v>
      </c>
      <c r="N116" s="19">
        <v>25</v>
      </c>
      <c r="O116" s="20">
        <f t="shared" si="2"/>
        <v>1886.65</v>
      </c>
      <c r="P116" s="20">
        <f t="shared" si="3"/>
        <v>29613.35</v>
      </c>
    </row>
    <row r="117" spans="1:16" x14ac:dyDescent="0.25">
      <c r="A117" s="12">
        <v>109</v>
      </c>
      <c r="B117" s="29" t="s">
        <v>220</v>
      </c>
      <c r="C117" s="29" t="s">
        <v>218</v>
      </c>
      <c r="D117" s="21" t="s">
        <v>221</v>
      </c>
      <c r="E117" s="14" t="s">
        <v>27</v>
      </c>
      <c r="F117" s="21" t="s">
        <v>28</v>
      </c>
      <c r="G117" s="30">
        <v>44835</v>
      </c>
      <c r="H117" s="30">
        <v>45200</v>
      </c>
      <c r="I117" s="23">
        <v>26250</v>
      </c>
      <c r="J117" s="24">
        <v>0</v>
      </c>
      <c r="K117" s="18">
        <v>753.38</v>
      </c>
      <c r="L117" s="18"/>
      <c r="M117" s="25">
        <v>798</v>
      </c>
      <c r="N117" s="19">
        <v>25</v>
      </c>
      <c r="O117" s="20">
        <f t="shared" si="2"/>
        <v>1576.38</v>
      </c>
      <c r="P117" s="20">
        <f t="shared" si="3"/>
        <v>24673.62</v>
      </c>
    </row>
    <row r="118" spans="1:16" x14ac:dyDescent="0.25">
      <c r="A118" s="12">
        <v>110</v>
      </c>
      <c r="B118" s="29" t="s">
        <v>222</v>
      </c>
      <c r="C118" s="29" t="s">
        <v>218</v>
      </c>
      <c r="D118" s="21" t="s">
        <v>223</v>
      </c>
      <c r="E118" s="14" t="s">
        <v>27</v>
      </c>
      <c r="F118" s="21" t="s">
        <v>28</v>
      </c>
      <c r="G118" s="30">
        <v>44835</v>
      </c>
      <c r="H118" s="30">
        <v>45200</v>
      </c>
      <c r="I118" s="23">
        <v>22000</v>
      </c>
      <c r="J118" s="24">
        <v>0</v>
      </c>
      <c r="K118" s="18">
        <v>631.4</v>
      </c>
      <c r="L118" s="18"/>
      <c r="M118" s="25">
        <v>668.8</v>
      </c>
      <c r="N118" s="19">
        <v>25</v>
      </c>
      <c r="O118" s="20">
        <f t="shared" si="2"/>
        <v>1325.1999999999998</v>
      </c>
      <c r="P118" s="20">
        <f t="shared" si="3"/>
        <v>20674.8</v>
      </c>
    </row>
    <row r="119" spans="1:16" x14ac:dyDescent="0.25">
      <c r="A119" s="12">
        <v>111</v>
      </c>
      <c r="B119" s="29" t="s">
        <v>224</v>
      </c>
      <c r="C119" s="29" t="s">
        <v>218</v>
      </c>
      <c r="D119" s="21" t="s">
        <v>223</v>
      </c>
      <c r="E119" s="14" t="s">
        <v>27</v>
      </c>
      <c r="F119" s="21" t="s">
        <v>28</v>
      </c>
      <c r="G119" s="30">
        <v>44835</v>
      </c>
      <c r="H119" s="30">
        <v>45200</v>
      </c>
      <c r="I119" s="23">
        <v>22000</v>
      </c>
      <c r="J119" s="24">
        <v>0</v>
      </c>
      <c r="K119" s="18">
        <v>631.4</v>
      </c>
      <c r="L119" s="18"/>
      <c r="M119" s="25">
        <v>668.8</v>
      </c>
      <c r="N119" s="19">
        <v>25</v>
      </c>
      <c r="O119" s="20">
        <f t="shared" si="2"/>
        <v>1325.1999999999998</v>
      </c>
      <c r="P119" s="20">
        <f t="shared" si="3"/>
        <v>20674.8</v>
      </c>
    </row>
    <row r="120" spans="1:16" x14ac:dyDescent="0.25">
      <c r="A120" s="12">
        <v>112</v>
      </c>
      <c r="B120" s="29" t="s">
        <v>225</v>
      </c>
      <c r="C120" s="29" t="s">
        <v>218</v>
      </c>
      <c r="D120" s="21" t="s">
        <v>223</v>
      </c>
      <c r="E120" s="14" t="s">
        <v>27</v>
      </c>
      <c r="F120" s="21" t="s">
        <v>45</v>
      </c>
      <c r="G120" s="30">
        <v>44287</v>
      </c>
      <c r="H120" s="30">
        <v>45383</v>
      </c>
      <c r="I120" s="23">
        <v>22000</v>
      </c>
      <c r="J120" s="24">
        <v>0</v>
      </c>
      <c r="K120" s="18">
        <v>631.4</v>
      </c>
      <c r="L120" s="18"/>
      <c r="M120" s="25">
        <v>668.8</v>
      </c>
      <c r="N120" s="19">
        <v>1360</v>
      </c>
      <c r="O120" s="20">
        <f t="shared" si="2"/>
        <v>2660.2</v>
      </c>
      <c r="P120" s="20">
        <f t="shared" si="3"/>
        <v>19339.8</v>
      </c>
    </row>
    <row r="121" spans="1:16" x14ac:dyDescent="0.25">
      <c r="A121" s="12">
        <v>113</v>
      </c>
      <c r="B121" s="29" t="s">
        <v>226</v>
      </c>
      <c r="C121" s="29" t="s">
        <v>218</v>
      </c>
      <c r="D121" s="21" t="s">
        <v>223</v>
      </c>
      <c r="E121" s="14" t="s">
        <v>27</v>
      </c>
      <c r="F121" s="21" t="s">
        <v>28</v>
      </c>
      <c r="G121" s="30">
        <v>44287</v>
      </c>
      <c r="H121" s="30">
        <v>45383</v>
      </c>
      <c r="I121" s="23">
        <v>22000</v>
      </c>
      <c r="J121" s="24">
        <v>0</v>
      </c>
      <c r="K121" s="18">
        <v>631.4</v>
      </c>
      <c r="L121" s="18"/>
      <c r="M121" s="25">
        <v>668.8</v>
      </c>
      <c r="N121" s="19">
        <v>25</v>
      </c>
      <c r="O121" s="20">
        <f t="shared" si="2"/>
        <v>1325.1999999999998</v>
      </c>
      <c r="P121" s="20">
        <f t="shared" si="3"/>
        <v>20674.8</v>
      </c>
    </row>
    <row r="122" spans="1:16" x14ac:dyDescent="0.25">
      <c r="A122" s="12">
        <v>114</v>
      </c>
      <c r="B122" s="29" t="s">
        <v>227</v>
      </c>
      <c r="C122" s="29" t="s">
        <v>218</v>
      </c>
      <c r="D122" s="21" t="s">
        <v>223</v>
      </c>
      <c r="E122" s="14" t="s">
        <v>27</v>
      </c>
      <c r="F122" s="21" t="s">
        <v>28</v>
      </c>
      <c r="G122" s="30">
        <v>44287</v>
      </c>
      <c r="H122" s="30">
        <v>45383</v>
      </c>
      <c r="I122" s="23">
        <v>22000</v>
      </c>
      <c r="J122" s="24">
        <v>0</v>
      </c>
      <c r="K122" s="18">
        <v>631.4</v>
      </c>
      <c r="L122" s="18"/>
      <c r="M122" s="25">
        <v>668.8</v>
      </c>
      <c r="N122" s="19">
        <v>25</v>
      </c>
      <c r="O122" s="20">
        <f t="shared" si="2"/>
        <v>1325.1999999999998</v>
      </c>
      <c r="P122" s="20">
        <f t="shared" si="3"/>
        <v>20674.8</v>
      </c>
    </row>
    <row r="123" spans="1:16" x14ac:dyDescent="0.25">
      <c r="A123" s="12">
        <v>115</v>
      </c>
      <c r="B123" s="29" t="s">
        <v>228</v>
      </c>
      <c r="C123" s="29" t="s">
        <v>218</v>
      </c>
      <c r="D123" s="21" t="s">
        <v>223</v>
      </c>
      <c r="E123" s="14" t="s">
        <v>27</v>
      </c>
      <c r="F123" s="21" t="s">
        <v>28</v>
      </c>
      <c r="G123" s="30">
        <v>44501</v>
      </c>
      <c r="H123" s="30">
        <v>45231</v>
      </c>
      <c r="I123" s="23">
        <v>22000</v>
      </c>
      <c r="J123" s="24">
        <v>0</v>
      </c>
      <c r="K123" s="18">
        <v>631.4</v>
      </c>
      <c r="L123" s="18"/>
      <c r="M123" s="25">
        <v>668.8</v>
      </c>
      <c r="N123" s="19">
        <v>25</v>
      </c>
      <c r="O123" s="20">
        <f t="shared" si="2"/>
        <v>1325.1999999999998</v>
      </c>
      <c r="P123" s="20">
        <f t="shared" si="3"/>
        <v>20674.8</v>
      </c>
    </row>
    <row r="124" spans="1:16" x14ac:dyDescent="0.25">
      <c r="A124" s="12">
        <v>116</v>
      </c>
      <c r="B124" s="29" t="s">
        <v>229</v>
      </c>
      <c r="C124" s="29" t="s">
        <v>218</v>
      </c>
      <c r="D124" s="21" t="s">
        <v>223</v>
      </c>
      <c r="E124" s="14" t="s">
        <v>27</v>
      </c>
      <c r="F124" s="21" t="s">
        <v>45</v>
      </c>
      <c r="G124" s="30">
        <v>44866</v>
      </c>
      <c r="H124" s="30">
        <v>45231</v>
      </c>
      <c r="I124" s="23">
        <v>22000</v>
      </c>
      <c r="J124" s="24">
        <v>0</v>
      </c>
      <c r="K124" s="18">
        <v>631.4</v>
      </c>
      <c r="L124" s="18"/>
      <c r="M124" s="25">
        <v>668.8</v>
      </c>
      <c r="N124" s="19">
        <v>25</v>
      </c>
      <c r="O124" s="20">
        <f t="shared" si="2"/>
        <v>1325.1999999999998</v>
      </c>
      <c r="P124" s="20">
        <f t="shared" si="3"/>
        <v>20674.8</v>
      </c>
    </row>
    <row r="125" spans="1:16" x14ac:dyDescent="0.25">
      <c r="A125" s="12">
        <v>117</v>
      </c>
      <c r="B125" s="29" t="s">
        <v>230</v>
      </c>
      <c r="C125" s="29" t="s">
        <v>231</v>
      </c>
      <c r="D125" s="21" t="s">
        <v>232</v>
      </c>
      <c r="E125" s="29" t="s">
        <v>27</v>
      </c>
      <c r="F125" s="21" t="s">
        <v>28</v>
      </c>
      <c r="G125" s="30">
        <v>45078</v>
      </c>
      <c r="H125" s="30">
        <v>45444</v>
      </c>
      <c r="I125" s="31">
        <v>26250</v>
      </c>
      <c r="J125" s="24"/>
      <c r="K125" s="25">
        <v>753.38</v>
      </c>
      <c r="L125" s="25"/>
      <c r="M125" s="25">
        <v>798</v>
      </c>
      <c r="N125" s="32">
        <v>25</v>
      </c>
      <c r="O125" s="28">
        <f>K125+L125+M125+N125</f>
        <v>1576.38</v>
      </c>
      <c r="P125" s="28">
        <f>I125-O125</f>
        <v>24673.62</v>
      </c>
    </row>
    <row r="126" spans="1:16" x14ac:dyDescent="0.25">
      <c r="A126" s="12">
        <v>118</v>
      </c>
      <c r="B126" s="29" t="s">
        <v>233</v>
      </c>
      <c r="C126" s="29" t="s">
        <v>231</v>
      </c>
      <c r="D126" s="21" t="s">
        <v>232</v>
      </c>
      <c r="E126" s="29" t="s">
        <v>27</v>
      </c>
      <c r="F126" s="21" t="s">
        <v>28</v>
      </c>
      <c r="G126" s="30">
        <v>45078</v>
      </c>
      <c r="H126" s="30">
        <v>45444</v>
      </c>
      <c r="I126" s="31">
        <v>22000</v>
      </c>
      <c r="J126" s="24"/>
      <c r="K126" s="25">
        <v>631.4</v>
      </c>
      <c r="L126" s="25"/>
      <c r="M126" s="25">
        <v>668.8</v>
      </c>
      <c r="N126" s="32">
        <v>25</v>
      </c>
      <c r="O126" s="28">
        <f>K126+L126+M126+N126</f>
        <v>1325.1999999999998</v>
      </c>
      <c r="P126" s="28">
        <f>I126-O126</f>
        <v>20674.8</v>
      </c>
    </row>
    <row r="127" spans="1:16" x14ac:dyDescent="0.25">
      <c r="A127" s="12">
        <v>119</v>
      </c>
      <c r="B127" s="29" t="s">
        <v>234</v>
      </c>
      <c r="C127" s="29" t="s">
        <v>231</v>
      </c>
      <c r="D127" s="21" t="s">
        <v>235</v>
      </c>
      <c r="E127" s="14" t="s">
        <v>27</v>
      </c>
      <c r="F127" s="21" t="s">
        <v>28</v>
      </c>
      <c r="G127" s="30">
        <v>44562</v>
      </c>
      <c r="H127" s="30">
        <v>45292</v>
      </c>
      <c r="I127" s="23">
        <v>22000</v>
      </c>
      <c r="J127" s="24">
        <v>0</v>
      </c>
      <c r="K127" s="18">
        <v>631.4</v>
      </c>
      <c r="L127" s="18"/>
      <c r="M127" s="25">
        <v>668.8</v>
      </c>
      <c r="N127" s="19">
        <v>25</v>
      </c>
      <c r="O127" s="20">
        <f t="shared" si="2"/>
        <v>1325.1999999999998</v>
      </c>
      <c r="P127" s="20">
        <f t="shared" si="3"/>
        <v>20674.8</v>
      </c>
    </row>
    <row r="128" spans="1:16" x14ac:dyDescent="0.25">
      <c r="A128" s="12">
        <v>120</v>
      </c>
      <c r="B128" s="29" t="s">
        <v>236</v>
      </c>
      <c r="C128" s="29" t="s">
        <v>231</v>
      </c>
      <c r="D128" s="21" t="s">
        <v>235</v>
      </c>
      <c r="E128" s="14" t="s">
        <v>27</v>
      </c>
      <c r="F128" s="21" t="s">
        <v>28</v>
      </c>
      <c r="G128" s="30">
        <v>44652</v>
      </c>
      <c r="H128" s="30">
        <v>45383</v>
      </c>
      <c r="I128" s="23">
        <v>22000</v>
      </c>
      <c r="J128" s="24">
        <v>0</v>
      </c>
      <c r="K128" s="18">
        <v>631.4</v>
      </c>
      <c r="L128" s="18"/>
      <c r="M128" s="25">
        <v>668.8</v>
      </c>
      <c r="N128" s="19">
        <v>25</v>
      </c>
      <c r="O128" s="20">
        <f t="shared" si="2"/>
        <v>1325.1999999999998</v>
      </c>
      <c r="P128" s="20">
        <f t="shared" si="3"/>
        <v>20674.8</v>
      </c>
    </row>
    <row r="129" spans="1:16" x14ac:dyDescent="0.25">
      <c r="A129" s="12">
        <v>121</v>
      </c>
      <c r="B129" s="29" t="s">
        <v>237</v>
      </c>
      <c r="C129" s="29" t="s">
        <v>231</v>
      </c>
      <c r="D129" s="21" t="s">
        <v>235</v>
      </c>
      <c r="E129" s="14" t="s">
        <v>27</v>
      </c>
      <c r="F129" s="21" t="s">
        <v>45</v>
      </c>
      <c r="G129" s="30">
        <v>44713</v>
      </c>
      <c r="H129" s="30">
        <v>45078</v>
      </c>
      <c r="I129" s="23">
        <v>22000</v>
      </c>
      <c r="J129" s="24">
        <v>0</v>
      </c>
      <c r="K129" s="18">
        <v>631.4</v>
      </c>
      <c r="L129" s="18"/>
      <c r="M129" s="25">
        <v>668.8</v>
      </c>
      <c r="N129" s="19">
        <v>25</v>
      </c>
      <c r="O129" s="20">
        <f t="shared" si="2"/>
        <v>1325.1999999999998</v>
      </c>
      <c r="P129" s="20">
        <f t="shared" si="3"/>
        <v>20674.8</v>
      </c>
    </row>
    <row r="130" spans="1:16" ht="12.75" customHeight="1" x14ac:dyDescent="0.25">
      <c r="A130" s="12">
        <v>122</v>
      </c>
      <c r="B130" s="62" t="s">
        <v>238</v>
      </c>
      <c r="C130" s="29" t="s">
        <v>231</v>
      </c>
      <c r="D130" s="26" t="s">
        <v>232</v>
      </c>
      <c r="E130" s="14" t="s">
        <v>27</v>
      </c>
      <c r="F130" s="26" t="s">
        <v>45</v>
      </c>
      <c r="G130" s="27">
        <v>44927</v>
      </c>
      <c r="H130" s="27">
        <v>45292</v>
      </c>
      <c r="I130" s="23">
        <v>26250</v>
      </c>
      <c r="J130" s="24">
        <v>0</v>
      </c>
      <c r="K130" s="18">
        <v>753.38</v>
      </c>
      <c r="L130" s="18">
        <f>L119</f>
        <v>0</v>
      </c>
      <c r="M130" s="28">
        <v>798</v>
      </c>
      <c r="N130" s="19">
        <f>N119</f>
        <v>25</v>
      </c>
      <c r="O130" s="20">
        <f t="shared" si="2"/>
        <v>1576.38</v>
      </c>
      <c r="P130" s="20">
        <f t="shared" si="3"/>
        <v>24673.62</v>
      </c>
    </row>
    <row r="131" spans="1:16" ht="13.5" customHeight="1" x14ac:dyDescent="0.25">
      <c r="A131" s="12">
        <v>123</v>
      </c>
      <c r="B131" s="62" t="s">
        <v>239</v>
      </c>
      <c r="C131" s="29" t="s">
        <v>231</v>
      </c>
      <c r="D131" s="26" t="s">
        <v>232</v>
      </c>
      <c r="E131" s="14" t="s">
        <v>27</v>
      </c>
      <c r="F131" s="26" t="s">
        <v>28</v>
      </c>
      <c r="G131" s="27">
        <v>44927</v>
      </c>
      <c r="H131" s="27">
        <v>45292</v>
      </c>
      <c r="I131" s="23">
        <v>26250</v>
      </c>
      <c r="J131" s="24">
        <v>0</v>
      </c>
      <c r="K131" s="18">
        <v>753.38</v>
      </c>
      <c r="L131" s="18">
        <f>L119</f>
        <v>0</v>
      </c>
      <c r="M131" s="28">
        <v>798</v>
      </c>
      <c r="N131" s="19">
        <f>N119</f>
        <v>25</v>
      </c>
      <c r="O131" s="20">
        <f t="shared" si="2"/>
        <v>1576.38</v>
      </c>
      <c r="P131" s="20">
        <f t="shared" si="3"/>
        <v>24673.62</v>
      </c>
    </row>
    <row r="132" spans="1:16" ht="13.5" customHeight="1" x14ac:dyDescent="0.25">
      <c r="A132" s="12">
        <v>124</v>
      </c>
      <c r="B132" s="62" t="s">
        <v>240</v>
      </c>
      <c r="C132" s="29" t="s">
        <v>231</v>
      </c>
      <c r="D132" s="26" t="s">
        <v>232</v>
      </c>
      <c r="E132" s="14" t="s">
        <v>27</v>
      </c>
      <c r="F132" s="26" t="s">
        <v>28</v>
      </c>
      <c r="G132" s="27">
        <v>44927</v>
      </c>
      <c r="H132" s="27">
        <v>45292</v>
      </c>
      <c r="I132" s="23">
        <v>26250</v>
      </c>
      <c r="J132" s="24">
        <v>0</v>
      </c>
      <c r="K132" s="18">
        <v>753.38</v>
      </c>
      <c r="L132" s="18">
        <f>L119</f>
        <v>0</v>
      </c>
      <c r="M132" s="28">
        <v>798</v>
      </c>
      <c r="N132" s="19">
        <f>N119</f>
        <v>25</v>
      </c>
      <c r="O132" s="20">
        <f t="shared" si="2"/>
        <v>1576.38</v>
      </c>
      <c r="P132" s="20">
        <v>24673.62</v>
      </c>
    </row>
    <row r="133" spans="1:16" x14ac:dyDescent="0.25">
      <c r="A133" s="12">
        <v>125</v>
      </c>
      <c r="B133" s="29" t="s">
        <v>241</v>
      </c>
      <c r="C133" s="29" t="s">
        <v>242</v>
      </c>
      <c r="D133" s="21" t="s">
        <v>243</v>
      </c>
      <c r="E133" s="29" t="s">
        <v>27</v>
      </c>
      <c r="F133" s="21" t="s">
        <v>28</v>
      </c>
      <c r="G133" s="30">
        <v>45078</v>
      </c>
      <c r="H133" s="30">
        <v>45444</v>
      </c>
      <c r="I133" s="31">
        <v>26250</v>
      </c>
      <c r="J133" s="24"/>
      <c r="K133" s="25">
        <v>753.38</v>
      </c>
      <c r="L133" s="25"/>
      <c r="M133" s="25">
        <v>798</v>
      </c>
      <c r="N133" s="32">
        <v>25</v>
      </c>
      <c r="O133" s="28">
        <v>1576.38</v>
      </c>
      <c r="P133" s="28">
        <v>24673.62</v>
      </c>
    </row>
    <row r="134" spans="1:16" x14ac:dyDescent="0.25">
      <c r="A134" s="12">
        <v>126</v>
      </c>
      <c r="B134" s="29" t="s">
        <v>244</v>
      </c>
      <c r="C134" s="29" t="s">
        <v>242</v>
      </c>
      <c r="D134" s="21" t="s">
        <v>245</v>
      </c>
      <c r="E134" s="14" t="s">
        <v>27</v>
      </c>
      <c r="F134" s="21" t="s">
        <v>28</v>
      </c>
      <c r="G134" s="22">
        <v>41593</v>
      </c>
      <c r="H134" s="22">
        <v>45245</v>
      </c>
      <c r="I134" s="23">
        <v>16500</v>
      </c>
      <c r="J134" s="24">
        <v>0</v>
      </c>
      <c r="K134" s="18">
        <v>473.55</v>
      </c>
      <c r="L134" s="18"/>
      <c r="M134" s="25">
        <v>501.6</v>
      </c>
      <c r="N134" s="19">
        <v>25</v>
      </c>
      <c r="O134" s="20">
        <f t="shared" si="2"/>
        <v>1000.1500000000001</v>
      </c>
      <c r="P134" s="20">
        <f t="shared" si="3"/>
        <v>15499.85</v>
      </c>
    </row>
    <row r="135" spans="1:16" x14ac:dyDescent="0.25">
      <c r="A135" s="12">
        <v>127</v>
      </c>
      <c r="B135" s="29" t="s">
        <v>246</v>
      </c>
      <c r="C135" s="29" t="s">
        <v>242</v>
      </c>
      <c r="D135" s="21" t="s">
        <v>245</v>
      </c>
      <c r="E135" s="14" t="s">
        <v>27</v>
      </c>
      <c r="F135" s="21" t="s">
        <v>28</v>
      </c>
      <c r="G135" s="30">
        <v>44835</v>
      </c>
      <c r="H135" s="30">
        <v>45200</v>
      </c>
      <c r="I135" s="23">
        <v>16500</v>
      </c>
      <c r="J135" s="24">
        <v>0</v>
      </c>
      <c r="K135" s="18">
        <v>473.55</v>
      </c>
      <c r="L135" s="18"/>
      <c r="M135" s="25">
        <v>501.6</v>
      </c>
      <c r="N135" s="19">
        <v>25</v>
      </c>
      <c r="O135" s="20">
        <f t="shared" si="2"/>
        <v>1000.1500000000001</v>
      </c>
      <c r="P135" s="20">
        <f t="shared" si="3"/>
        <v>15499.85</v>
      </c>
    </row>
    <row r="136" spans="1:16" x14ac:dyDescent="0.25">
      <c r="A136" s="12">
        <v>128</v>
      </c>
      <c r="B136" s="14" t="s">
        <v>247</v>
      </c>
      <c r="C136" s="29" t="s">
        <v>248</v>
      </c>
      <c r="D136" s="13" t="s">
        <v>249</v>
      </c>
      <c r="E136" s="14" t="s">
        <v>27</v>
      </c>
      <c r="F136" s="13" t="s">
        <v>28</v>
      </c>
      <c r="G136" s="15">
        <v>44805</v>
      </c>
      <c r="H136" s="15">
        <v>45170</v>
      </c>
      <c r="I136" s="23">
        <v>13200</v>
      </c>
      <c r="J136" s="24">
        <v>0</v>
      </c>
      <c r="K136" s="18">
        <v>378.84</v>
      </c>
      <c r="L136" s="18"/>
      <c r="M136" s="25">
        <v>401.28</v>
      </c>
      <c r="N136" s="19">
        <v>25</v>
      </c>
      <c r="O136" s="20">
        <f t="shared" si="2"/>
        <v>805.11999999999989</v>
      </c>
      <c r="P136" s="20">
        <f t="shared" si="3"/>
        <v>12394.880000000001</v>
      </c>
    </row>
    <row r="137" spans="1:16" x14ac:dyDescent="0.25">
      <c r="A137" s="12">
        <v>129</v>
      </c>
      <c r="B137" s="14" t="s">
        <v>250</v>
      </c>
      <c r="C137" s="29" t="s">
        <v>248</v>
      </c>
      <c r="D137" s="13" t="s">
        <v>249</v>
      </c>
      <c r="E137" s="14" t="s">
        <v>27</v>
      </c>
      <c r="F137" s="13" t="s">
        <v>28</v>
      </c>
      <c r="G137" s="15">
        <v>44805</v>
      </c>
      <c r="H137" s="15">
        <v>45170</v>
      </c>
      <c r="I137" s="23">
        <v>13200</v>
      </c>
      <c r="J137" s="24">
        <v>0</v>
      </c>
      <c r="K137" s="18">
        <v>378.84</v>
      </c>
      <c r="L137" s="18"/>
      <c r="M137" s="25">
        <v>401.28</v>
      </c>
      <c r="N137" s="19">
        <v>25</v>
      </c>
      <c r="O137" s="20">
        <f t="shared" si="2"/>
        <v>805.11999999999989</v>
      </c>
      <c r="P137" s="20">
        <f t="shared" si="3"/>
        <v>12394.880000000001</v>
      </c>
    </row>
    <row r="138" spans="1:16" x14ac:dyDescent="0.25">
      <c r="A138" s="12">
        <v>130</v>
      </c>
      <c r="B138" s="14" t="s">
        <v>251</v>
      </c>
      <c r="C138" s="29" t="s">
        <v>248</v>
      </c>
      <c r="D138" s="13" t="s">
        <v>249</v>
      </c>
      <c r="E138" s="14" t="s">
        <v>27</v>
      </c>
      <c r="F138" s="13" t="s">
        <v>45</v>
      </c>
      <c r="G138" s="15">
        <v>44805</v>
      </c>
      <c r="H138" s="15">
        <v>45170</v>
      </c>
      <c r="I138" s="23">
        <v>13200</v>
      </c>
      <c r="J138" s="24">
        <v>0</v>
      </c>
      <c r="K138" s="18">
        <v>378.84</v>
      </c>
      <c r="L138" s="18"/>
      <c r="M138" s="25">
        <v>401.28</v>
      </c>
      <c r="N138" s="19">
        <v>25</v>
      </c>
      <c r="O138" s="20">
        <f t="shared" si="2"/>
        <v>805.11999999999989</v>
      </c>
      <c r="P138" s="20">
        <f t="shared" si="3"/>
        <v>12394.880000000001</v>
      </c>
    </row>
    <row r="139" spans="1:16" x14ac:dyDescent="0.25">
      <c r="A139" s="12">
        <v>131</v>
      </c>
      <c r="B139" s="29" t="s">
        <v>252</v>
      </c>
      <c r="C139" s="29" t="s">
        <v>253</v>
      </c>
      <c r="D139" s="21" t="s">
        <v>249</v>
      </c>
      <c r="E139" s="14" t="s">
        <v>27</v>
      </c>
      <c r="F139" s="21" t="s">
        <v>28</v>
      </c>
      <c r="G139" s="30">
        <v>44480</v>
      </c>
      <c r="H139" s="30">
        <v>45210</v>
      </c>
      <c r="I139" s="23">
        <v>13200</v>
      </c>
      <c r="J139" s="24">
        <v>0</v>
      </c>
      <c r="K139" s="18">
        <v>378.84</v>
      </c>
      <c r="L139" s="18"/>
      <c r="M139" s="25">
        <v>401.28</v>
      </c>
      <c r="N139" s="19">
        <v>25</v>
      </c>
      <c r="O139" s="20">
        <f t="shared" si="2"/>
        <v>805.11999999999989</v>
      </c>
      <c r="P139" s="20">
        <f t="shared" si="3"/>
        <v>12394.880000000001</v>
      </c>
    </row>
    <row r="140" spans="1:16" x14ac:dyDescent="0.25">
      <c r="A140" s="12">
        <v>132</v>
      </c>
      <c r="B140" s="29" t="s">
        <v>254</v>
      </c>
      <c r="C140" s="29" t="s">
        <v>253</v>
      </c>
      <c r="D140" s="21" t="s">
        <v>249</v>
      </c>
      <c r="E140" s="14" t="s">
        <v>27</v>
      </c>
      <c r="F140" s="21" t="s">
        <v>28</v>
      </c>
      <c r="G140" s="30">
        <v>44480</v>
      </c>
      <c r="H140" s="30">
        <v>45210</v>
      </c>
      <c r="I140" s="23">
        <v>13200</v>
      </c>
      <c r="J140" s="24">
        <v>0</v>
      </c>
      <c r="K140" s="18">
        <v>378.84</v>
      </c>
      <c r="L140" s="18"/>
      <c r="M140" s="25">
        <v>401.28</v>
      </c>
      <c r="N140" s="19">
        <v>25</v>
      </c>
      <c r="O140" s="20">
        <f t="shared" ref="O140:O186" si="4">K140+L140+M140+N140</f>
        <v>805.11999999999989</v>
      </c>
      <c r="P140" s="20">
        <f t="shared" ref="P140:P186" si="5">I140-O140</f>
        <v>12394.880000000001</v>
      </c>
    </row>
    <row r="141" spans="1:16" x14ac:dyDescent="0.25">
      <c r="A141" s="12">
        <v>133</v>
      </c>
      <c r="B141" s="29" t="s">
        <v>255</v>
      </c>
      <c r="C141" s="29" t="s">
        <v>253</v>
      </c>
      <c r="D141" s="21" t="s">
        <v>249</v>
      </c>
      <c r="E141" s="14" t="s">
        <v>27</v>
      </c>
      <c r="F141" s="21" t="s">
        <v>28</v>
      </c>
      <c r="G141" s="30">
        <v>44480</v>
      </c>
      <c r="H141" s="30">
        <v>45210</v>
      </c>
      <c r="I141" s="23">
        <v>13200</v>
      </c>
      <c r="J141" s="24">
        <v>0</v>
      </c>
      <c r="K141" s="18">
        <v>378.84</v>
      </c>
      <c r="L141" s="18"/>
      <c r="M141" s="25">
        <v>401.28</v>
      </c>
      <c r="N141" s="19">
        <v>25</v>
      </c>
      <c r="O141" s="20">
        <f t="shared" si="4"/>
        <v>805.11999999999989</v>
      </c>
      <c r="P141" s="20">
        <f t="shared" si="5"/>
        <v>12394.880000000001</v>
      </c>
    </row>
    <row r="142" spans="1:16" x14ac:dyDescent="0.25">
      <c r="A142" s="12">
        <v>134</v>
      </c>
      <c r="B142" s="29" t="s">
        <v>256</v>
      </c>
      <c r="C142" s="29" t="s">
        <v>253</v>
      </c>
      <c r="D142" s="21" t="s">
        <v>249</v>
      </c>
      <c r="E142" s="14" t="s">
        <v>27</v>
      </c>
      <c r="F142" s="21" t="s">
        <v>28</v>
      </c>
      <c r="G142" s="30">
        <v>44480</v>
      </c>
      <c r="H142" s="30">
        <v>45210</v>
      </c>
      <c r="I142" s="23">
        <v>13200</v>
      </c>
      <c r="J142" s="24">
        <v>0</v>
      </c>
      <c r="K142" s="18">
        <v>378.84</v>
      </c>
      <c r="L142" s="18"/>
      <c r="M142" s="25">
        <v>401.28</v>
      </c>
      <c r="N142" s="19">
        <v>25</v>
      </c>
      <c r="O142" s="20">
        <f t="shared" si="4"/>
        <v>805.11999999999989</v>
      </c>
      <c r="P142" s="20">
        <f t="shared" si="5"/>
        <v>12394.880000000001</v>
      </c>
    </row>
    <row r="143" spans="1:16" x14ac:dyDescent="0.25">
      <c r="A143" s="12">
        <v>135</v>
      </c>
      <c r="B143" s="29" t="s">
        <v>257</v>
      </c>
      <c r="C143" s="29" t="s">
        <v>253</v>
      </c>
      <c r="D143" s="21" t="s">
        <v>249</v>
      </c>
      <c r="E143" s="14" t="s">
        <v>27</v>
      </c>
      <c r="F143" s="21" t="s">
        <v>28</v>
      </c>
      <c r="G143" s="30">
        <v>44480</v>
      </c>
      <c r="H143" s="30">
        <v>45210</v>
      </c>
      <c r="I143" s="23">
        <v>13200</v>
      </c>
      <c r="J143" s="24">
        <v>0</v>
      </c>
      <c r="K143" s="18">
        <v>378.84</v>
      </c>
      <c r="L143" s="18"/>
      <c r="M143" s="25">
        <v>401.28</v>
      </c>
      <c r="N143" s="19">
        <v>25</v>
      </c>
      <c r="O143" s="20">
        <f t="shared" si="4"/>
        <v>805.11999999999989</v>
      </c>
      <c r="P143" s="20">
        <f t="shared" si="5"/>
        <v>12394.880000000001</v>
      </c>
    </row>
    <row r="144" spans="1:16" x14ac:dyDescent="0.25">
      <c r="A144" s="12">
        <v>136</v>
      </c>
      <c r="B144" s="29" t="s">
        <v>258</v>
      </c>
      <c r="C144" s="29" t="s">
        <v>253</v>
      </c>
      <c r="D144" s="21" t="s">
        <v>249</v>
      </c>
      <c r="E144" s="14" t="s">
        <v>27</v>
      </c>
      <c r="F144" s="21" t="s">
        <v>28</v>
      </c>
      <c r="G144" s="30">
        <v>44562</v>
      </c>
      <c r="H144" s="30">
        <v>45292</v>
      </c>
      <c r="I144" s="23">
        <v>13200</v>
      </c>
      <c r="J144" s="24">
        <v>0</v>
      </c>
      <c r="K144" s="18">
        <v>378.84</v>
      </c>
      <c r="L144" s="18"/>
      <c r="M144" s="25">
        <v>401.28</v>
      </c>
      <c r="N144" s="19">
        <v>25</v>
      </c>
      <c r="O144" s="20">
        <f t="shared" si="4"/>
        <v>805.11999999999989</v>
      </c>
      <c r="P144" s="20">
        <f t="shared" si="5"/>
        <v>12394.880000000001</v>
      </c>
    </row>
    <row r="145" spans="1:16" x14ac:dyDescent="0.25">
      <c r="A145" s="12">
        <v>137</v>
      </c>
      <c r="B145" s="29" t="s">
        <v>259</v>
      </c>
      <c r="C145" s="29" t="s">
        <v>253</v>
      </c>
      <c r="D145" s="21" t="s">
        <v>249</v>
      </c>
      <c r="E145" s="14" t="s">
        <v>27</v>
      </c>
      <c r="F145" s="21" t="s">
        <v>28</v>
      </c>
      <c r="G145" s="30">
        <v>44652</v>
      </c>
      <c r="H145" s="30">
        <v>45383</v>
      </c>
      <c r="I145" s="23">
        <v>13200</v>
      </c>
      <c r="J145" s="24">
        <v>0</v>
      </c>
      <c r="K145" s="18">
        <v>378.84</v>
      </c>
      <c r="L145" s="18"/>
      <c r="M145" s="25">
        <v>401.28</v>
      </c>
      <c r="N145" s="19">
        <v>25</v>
      </c>
      <c r="O145" s="20">
        <f t="shared" si="4"/>
        <v>805.11999999999989</v>
      </c>
      <c r="P145" s="20">
        <f t="shared" si="5"/>
        <v>12394.880000000001</v>
      </c>
    </row>
    <row r="146" spans="1:16" x14ac:dyDescent="0.25">
      <c r="A146" s="12">
        <v>138</v>
      </c>
      <c r="B146" s="29" t="s">
        <v>260</v>
      </c>
      <c r="C146" s="29" t="s">
        <v>253</v>
      </c>
      <c r="D146" s="21" t="s">
        <v>249</v>
      </c>
      <c r="E146" s="14" t="s">
        <v>27</v>
      </c>
      <c r="F146" s="21" t="s">
        <v>28</v>
      </c>
      <c r="G146" s="30">
        <v>44652</v>
      </c>
      <c r="H146" s="30">
        <v>45383</v>
      </c>
      <c r="I146" s="23">
        <v>13200</v>
      </c>
      <c r="J146" s="24">
        <v>0</v>
      </c>
      <c r="K146" s="18">
        <v>378.84</v>
      </c>
      <c r="L146" s="18"/>
      <c r="M146" s="25">
        <v>401.28</v>
      </c>
      <c r="N146" s="19">
        <v>25</v>
      </c>
      <c r="O146" s="20">
        <f t="shared" si="4"/>
        <v>805.11999999999989</v>
      </c>
      <c r="P146" s="20">
        <f t="shared" si="5"/>
        <v>12394.880000000001</v>
      </c>
    </row>
    <row r="147" spans="1:16" x14ac:dyDescent="0.25">
      <c r="A147" s="12">
        <v>139</v>
      </c>
      <c r="B147" s="29" t="s">
        <v>261</v>
      </c>
      <c r="C147" s="29" t="s">
        <v>253</v>
      </c>
      <c r="D147" s="21" t="s">
        <v>249</v>
      </c>
      <c r="E147" s="14" t="s">
        <v>27</v>
      </c>
      <c r="F147" s="21" t="s">
        <v>28</v>
      </c>
      <c r="G147" s="30">
        <v>44652</v>
      </c>
      <c r="H147" s="30">
        <v>45383</v>
      </c>
      <c r="I147" s="23">
        <v>13200</v>
      </c>
      <c r="J147" s="24">
        <v>0</v>
      </c>
      <c r="K147" s="18">
        <v>378.84</v>
      </c>
      <c r="L147" s="18"/>
      <c r="M147" s="25">
        <v>401.28</v>
      </c>
      <c r="N147" s="19">
        <v>25</v>
      </c>
      <c r="O147" s="20">
        <f t="shared" si="4"/>
        <v>805.11999999999989</v>
      </c>
      <c r="P147" s="20">
        <f t="shared" si="5"/>
        <v>12394.880000000001</v>
      </c>
    </row>
    <row r="148" spans="1:16" x14ac:dyDescent="0.25">
      <c r="A148" s="12">
        <v>140</v>
      </c>
      <c r="B148" s="29" t="s">
        <v>262</v>
      </c>
      <c r="C148" s="29" t="s">
        <v>253</v>
      </c>
      <c r="D148" s="21" t="s">
        <v>249</v>
      </c>
      <c r="E148" s="14" t="s">
        <v>27</v>
      </c>
      <c r="F148" s="21" t="s">
        <v>28</v>
      </c>
      <c r="G148" s="30">
        <v>44652</v>
      </c>
      <c r="H148" s="30">
        <v>45383</v>
      </c>
      <c r="I148" s="23">
        <v>13200</v>
      </c>
      <c r="J148" s="24">
        <v>0</v>
      </c>
      <c r="K148" s="18">
        <v>378.84</v>
      </c>
      <c r="L148" s="18"/>
      <c r="M148" s="25">
        <v>401.28</v>
      </c>
      <c r="N148" s="19">
        <v>25</v>
      </c>
      <c r="O148" s="20">
        <f t="shared" si="4"/>
        <v>805.11999999999989</v>
      </c>
      <c r="P148" s="20">
        <f t="shared" si="5"/>
        <v>12394.880000000001</v>
      </c>
    </row>
    <row r="149" spans="1:16" x14ac:dyDescent="0.25">
      <c r="A149" s="12">
        <v>141</v>
      </c>
      <c r="B149" s="29" t="s">
        <v>263</v>
      </c>
      <c r="C149" s="29" t="s">
        <v>253</v>
      </c>
      <c r="D149" s="21" t="s">
        <v>249</v>
      </c>
      <c r="E149" s="14" t="s">
        <v>27</v>
      </c>
      <c r="F149" s="21" t="s">
        <v>45</v>
      </c>
      <c r="G149" s="30">
        <v>44866</v>
      </c>
      <c r="H149" s="30">
        <v>45231</v>
      </c>
      <c r="I149" s="23">
        <v>13200</v>
      </c>
      <c r="J149" s="24">
        <v>0</v>
      </c>
      <c r="K149" s="18">
        <v>378.84</v>
      </c>
      <c r="L149" s="18"/>
      <c r="M149" s="25">
        <v>401.28</v>
      </c>
      <c r="N149" s="19">
        <v>25</v>
      </c>
      <c r="O149" s="20">
        <f t="shared" si="4"/>
        <v>805.11999999999989</v>
      </c>
      <c r="P149" s="20">
        <f t="shared" si="5"/>
        <v>12394.880000000001</v>
      </c>
    </row>
    <row r="150" spans="1:16" x14ac:dyDescent="0.25">
      <c r="A150" s="12">
        <v>142</v>
      </c>
      <c r="B150" s="29" t="s">
        <v>264</v>
      </c>
      <c r="C150" s="29" t="s">
        <v>253</v>
      </c>
      <c r="D150" s="21" t="s">
        <v>249</v>
      </c>
      <c r="E150" s="14" t="s">
        <v>27</v>
      </c>
      <c r="F150" s="21" t="s">
        <v>28</v>
      </c>
      <c r="G150" s="30">
        <v>44866</v>
      </c>
      <c r="H150" s="30">
        <v>45231</v>
      </c>
      <c r="I150" s="23">
        <v>13200</v>
      </c>
      <c r="J150" s="24">
        <v>0</v>
      </c>
      <c r="K150" s="18">
        <v>378.84</v>
      </c>
      <c r="L150" s="18"/>
      <c r="M150" s="25">
        <v>401.28</v>
      </c>
      <c r="N150" s="19">
        <v>25</v>
      </c>
      <c r="O150" s="20">
        <f t="shared" si="4"/>
        <v>805.11999999999989</v>
      </c>
      <c r="P150" s="20">
        <f t="shared" si="5"/>
        <v>12394.880000000001</v>
      </c>
    </row>
    <row r="151" spans="1:16" x14ac:dyDescent="0.25">
      <c r="A151" s="12">
        <v>143</v>
      </c>
      <c r="B151" s="29" t="s">
        <v>265</v>
      </c>
      <c r="C151" s="29" t="s">
        <v>253</v>
      </c>
      <c r="D151" s="21" t="s">
        <v>249</v>
      </c>
      <c r="E151" s="14" t="s">
        <v>27</v>
      </c>
      <c r="F151" s="21" t="s">
        <v>28</v>
      </c>
      <c r="G151" s="30">
        <v>44866</v>
      </c>
      <c r="H151" s="30">
        <v>45231</v>
      </c>
      <c r="I151" s="23">
        <v>13200</v>
      </c>
      <c r="J151" s="24">
        <v>0</v>
      </c>
      <c r="K151" s="18">
        <v>378.84</v>
      </c>
      <c r="L151" s="18"/>
      <c r="M151" s="25">
        <v>401.28</v>
      </c>
      <c r="N151" s="19">
        <v>25</v>
      </c>
      <c r="O151" s="20">
        <f t="shared" si="4"/>
        <v>805.11999999999989</v>
      </c>
      <c r="P151" s="20">
        <f t="shared" si="5"/>
        <v>12394.880000000001</v>
      </c>
    </row>
    <row r="152" spans="1:16" x14ac:dyDescent="0.25">
      <c r="A152" s="12">
        <v>144</v>
      </c>
      <c r="B152" s="29" t="s">
        <v>266</v>
      </c>
      <c r="C152" s="29" t="s">
        <v>253</v>
      </c>
      <c r="D152" s="21" t="s">
        <v>249</v>
      </c>
      <c r="E152" s="14" t="s">
        <v>27</v>
      </c>
      <c r="F152" s="21" t="s">
        <v>28</v>
      </c>
      <c r="G152" s="30">
        <v>44866</v>
      </c>
      <c r="H152" s="30">
        <v>45231</v>
      </c>
      <c r="I152" s="23">
        <v>13200</v>
      </c>
      <c r="J152" s="24">
        <v>0</v>
      </c>
      <c r="K152" s="18">
        <v>378.84</v>
      </c>
      <c r="L152" s="18"/>
      <c r="M152" s="25">
        <v>401.28</v>
      </c>
      <c r="N152" s="19">
        <v>25</v>
      </c>
      <c r="O152" s="20">
        <f t="shared" si="4"/>
        <v>805.11999999999989</v>
      </c>
      <c r="P152" s="20">
        <f t="shared" si="5"/>
        <v>12394.880000000001</v>
      </c>
    </row>
    <row r="153" spans="1:16" x14ac:dyDescent="0.25">
      <c r="A153" s="12">
        <v>145</v>
      </c>
      <c r="B153" s="29" t="s">
        <v>267</v>
      </c>
      <c r="C153" s="29" t="s">
        <v>253</v>
      </c>
      <c r="D153" s="21" t="s">
        <v>249</v>
      </c>
      <c r="E153" s="14" t="s">
        <v>27</v>
      </c>
      <c r="F153" s="21" t="s">
        <v>28</v>
      </c>
      <c r="G153" s="30">
        <v>44866</v>
      </c>
      <c r="H153" s="30">
        <v>45231</v>
      </c>
      <c r="I153" s="23">
        <v>13200</v>
      </c>
      <c r="J153" s="24">
        <v>0</v>
      </c>
      <c r="K153" s="18">
        <v>378.84</v>
      </c>
      <c r="L153" s="18"/>
      <c r="M153" s="25">
        <v>401.28</v>
      </c>
      <c r="N153" s="19">
        <v>25</v>
      </c>
      <c r="O153" s="20">
        <f t="shared" si="4"/>
        <v>805.11999999999989</v>
      </c>
      <c r="P153" s="20">
        <f t="shared" si="5"/>
        <v>12394.880000000001</v>
      </c>
    </row>
    <row r="154" spans="1:16" x14ac:dyDescent="0.25">
      <c r="A154" s="12">
        <v>146</v>
      </c>
      <c r="B154" s="29" t="s">
        <v>268</v>
      </c>
      <c r="C154" s="29" t="s">
        <v>253</v>
      </c>
      <c r="D154" s="21" t="s">
        <v>249</v>
      </c>
      <c r="E154" s="14" t="s">
        <v>27</v>
      </c>
      <c r="F154" s="21" t="s">
        <v>45</v>
      </c>
      <c r="G154" s="30">
        <v>44866</v>
      </c>
      <c r="H154" s="30">
        <v>45231</v>
      </c>
      <c r="I154" s="23">
        <v>13200</v>
      </c>
      <c r="J154" s="24">
        <v>0</v>
      </c>
      <c r="K154" s="18">
        <v>378.84</v>
      </c>
      <c r="L154" s="18"/>
      <c r="M154" s="25">
        <v>401.28</v>
      </c>
      <c r="N154" s="19">
        <v>25</v>
      </c>
      <c r="O154" s="20">
        <f t="shared" si="4"/>
        <v>805.11999999999989</v>
      </c>
      <c r="P154" s="20">
        <f t="shared" si="5"/>
        <v>12394.880000000001</v>
      </c>
    </row>
    <row r="155" spans="1:16" ht="15.75" customHeight="1" x14ac:dyDescent="0.25">
      <c r="A155" s="12">
        <v>147</v>
      </c>
      <c r="B155" s="62" t="s">
        <v>269</v>
      </c>
      <c r="C155" s="29" t="s">
        <v>253</v>
      </c>
      <c r="D155" s="26" t="s">
        <v>270</v>
      </c>
      <c r="E155" s="14" t="s">
        <v>27</v>
      </c>
      <c r="F155" s="26" t="s">
        <v>28</v>
      </c>
      <c r="G155" s="27">
        <v>44927</v>
      </c>
      <c r="H155" s="27">
        <v>45292</v>
      </c>
      <c r="I155" s="23">
        <f>I149</f>
        <v>13200</v>
      </c>
      <c r="J155" s="24">
        <v>0</v>
      </c>
      <c r="K155" s="18">
        <f>K149</f>
        <v>378.84</v>
      </c>
      <c r="L155" s="18">
        <f>L149</f>
        <v>0</v>
      </c>
      <c r="M155" s="28">
        <f>M149</f>
        <v>401.28</v>
      </c>
      <c r="N155" s="19">
        <v>25</v>
      </c>
      <c r="O155" s="20">
        <f t="shared" si="4"/>
        <v>805.11999999999989</v>
      </c>
      <c r="P155" s="20">
        <f t="shared" si="5"/>
        <v>12394.880000000001</v>
      </c>
    </row>
    <row r="156" spans="1:16" ht="15.75" customHeight="1" x14ac:dyDescent="0.25">
      <c r="A156" s="12">
        <v>148</v>
      </c>
      <c r="B156" s="62" t="s">
        <v>271</v>
      </c>
      <c r="C156" s="29" t="s">
        <v>253</v>
      </c>
      <c r="D156" s="26" t="s">
        <v>270</v>
      </c>
      <c r="E156" s="14" t="s">
        <v>27</v>
      </c>
      <c r="F156" s="26" t="s">
        <v>28</v>
      </c>
      <c r="G156" s="27">
        <v>44927</v>
      </c>
      <c r="H156" s="27">
        <v>45292</v>
      </c>
      <c r="I156" s="23">
        <f>I149</f>
        <v>13200</v>
      </c>
      <c r="J156" s="24">
        <v>0</v>
      </c>
      <c r="K156" s="18">
        <f>K149</f>
        <v>378.84</v>
      </c>
      <c r="L156" s="18">
        <f>L149</f>
        <v>0</v>
      </c>
      <c r="M156" s="28">
        <f>M149</f>
        <v>401.28</v>
      </c>
      <c r="N156" s="19">
        <f>N149</f>
        <v>25</v>
      </c>
      <c r="O156" s="20">
        <f t="shared" si="4"/>
        <v>805.11999999999989</v>
      </c>
      <c r="P156" s="20">
        <f t="shared" si="5"/>
        <v>12394.880000000001</v>
      </c>
    </row>
    <row r="157" spans="1:16" ht="14.25" customHeight="1" x14ac:dyDescent="0.25">
      <c r="A157" s="12">
        <v>149</v>
      </c>
      <c r="B157" s="62" t="s">
        <v>272</v>
      </c>
      <c r="C157" s="29" t="s">
        <v>253</v>
      </c>
      <c r="D157" s="26" t="s">
        <v>270</v>
      </c>
      <c r="E157" s="14" t="s">
        <v>27</v>
      </c>
      <c r="F157" s="26" t="s">
        <v>28</v>
      </c>
      <c r="G157" s="27">
        <v>44927</v>
      </c>
      <c r="H157" s="27">
        <v>45292</v>
      </c>
      <c r="I157" s="23">
        <f>I149</f>
        <v>13200</v>
      </c>
      <c r="J157" s="24">
        <v>0</v>
      </c>
      <c r="K157" s="18">
        <f>K149</f>
        <v>378.84</v>
      </c>
      <c r="L157" s="18">
        <f>L149</f>
        <v>0</v>
      </c>
      <c r="M157" s="28">
        <f>M149</f>
        <v>401.28</v>
      </c>
      <c r="N157" s="19">
        <f>N149</f>
        <v>25</v>
      </c>
      <c r="O157" s="20">
        <f t="shared" si="4"/>
        <v>805.11999999999989</v>
      </c>
      <c r="P157" s="20">
        <f t="shared" si="5"/>
        <v>12394.880000000001</v>
      </c>
    </row>
    <row r="158" spans="1:16" ht="15.75" customHeight="1" x14ac:dyDescent="0.25">
      <c r="A158" s="12">
        <v>150</v>
      </c>
      <c r="B158" s="62" t="s">
        <v>273</v>
      </c>
      <c r="C158" s="29" t="s">
        <v>253</v>
      </c>
      <c r="D158" s="26" t="s">
        <v>270</v>
      </c>
      <c r="E158" s="14" t="s">
        <v>27</v>
      </c>
      <c r="F158" s="26" t="s">
        <v>28</v>
      </c>
      <c r="G158" s="27">
        <v>44927</v>
      </c>
      <c r="H158" s="27">
        <v>45292</v>
      </c>
      <c r="I158" s="23">
        <f>I149</f>
        <v>13200</v>
      </c>
      <c r="J158" s="24">
        <v>0</v>
      </c>
      <c r="K158" s="18">
        <f>K149</f>
        <v>378.84</v>
      </c>
      <c r="L158" s="18">
        <f>L149</f>
        <v>0</v>
      </c>
      <c r="M158" s="28">
        <f>M149</f>
        <v>401.28</v>
      </c>
      <c r="N158" s="19">
        <f>N149</f>
        <v>25</v>
      </c>
      <c r="O158" s="20">
        <f t="shared" si="4"/>
        <v>805.11999999999989</v>
      </c>
      <c r="P158" s="20">
        <f t="shared" si="5"/>
        <v>12394.880000000001</v>
      </c>
    </row>
    <row r="159" spans="1:16" ht="14.25" customHeight="1" x14ac:dyDescent="0.25">
      <c r="A159" s="12">
        <v>151</v>
      </c>
      <c r="B159" s="62" t="s">
        <v>274</v>
      </c>
      <c r="C159" s="29" t="s">
        <v>253</v>
      </c>
      <c r="D159" s="26" t="s">
        <v>270</v>
      </c>
      <c r="E159" s="14" t="s">
        <v>27</v>
      </c>
      <c r="F159" s="26" t="s">
        <v>28</v>
      </c>
      <c r="G159" s="27">
        <v>44927</v>
      </c>
      <c r="H159" s="27">
        <v>45292</v>
      </c>
      <c r="I159" s="23">
        <v>13220</v>
      </c>
      <c r="J159" s="24">
        <v>0</v>
      </c>
      <c r="K159" s="18">
        <v>379.41</v>
      </c>
      <c r="L159" s="18"/>
      <c r="M159" s="25">
        <v>401.89</v>
      </c>
      <c r="N159" s="19">
        <v>25</v>
      </c>
      <c r="O159" s="20">
        <f t="shared" si="4"/>
        <v>806.3</v>
      </c>
      <c r="P159" s="20">
        <f t="shared" si="5"/>
        <v>12413.7</v>
      </c>
    </row>
    <row r="160" spans="1:16" x14ac:dyDescent="0.25">
      <c r="A160" s="12">
        <v>152</v>
      </c>
      <c r="B160" s="29" t="s">
        <v>275</v>
      </c>
      <c r="C160" s="29" t="s">
        <v>253</v>
      </c>
      <c r="D160" s="21" t="s">
        <v>249</v>
      </c>
      <c r="E160" s="14" t="s">
        <v>27</v>
      </c>
      <c r="F160" s="21" t="s">
        <v>28</v>
      </c>
      <c r="G160" s="30">
        <v>44835</v>
      </c>
      <c r="H160" s="30">
        <v>45200</v>
      </c>
      <c r="I160" s="23">
        <v>13220</v>
      </c>
      <c r="J160" s="24">
        <v>0</v>
      </c>
      <c r="K160" s="18">
        <v>379.41</v>
      </c>
      <c r="L160" s="18"/>
      <c r="M160" s="25">
        <v>401.89</v>
      </c>
      <c r="N160" s="19">
        <v>25</v>
      </c>
      <c r="O160" s="20">
        <f t="shared" si="4"/>
        <v>806.3</v>
      </c>
      <c r="P160" s="20">
        <f t="shared" si="5"/>
        <v>12413.7</v>
      </c>
    </row>
    <row r="161" spans="1:16" x14ac:dyDescent="0.25">
      <c r="A161" s="12">
        <v>153</v>
      </c>
      <c r="B161" s="29" t="s">
        <v>276</v>
      </c>
      <c r="C161" s="29" t="s">
        <v>253</v>
      </c>
      <c r="D161" s="21" t="s">
        <v>249</v>
      </c>
      <c r="E161" s="14" t="s">
        <v>27</v>
      </c>
      <c r="F161" s="21" t="s">
        <v>28</v>
      </c>
      <c r="G161" s="30">
        <v>44835</v>
      </c>
      <c r="H161" s="30">
        <v>45200</v>
      </c>
      <c r="I161" s="23">
        <v>13220</v>
      </c>
      <c r="J161" s="24">
        <v>0</v>
      </c>
      <c r="K161" s="18">
        <v>379.41</v>
      </c>
      <c r="L161" s="18"/>
      <c r="M161" s="25">
        <v>401.89</v>
      </c>
      <c r="N161" s="19">
        <v>25</v>
      </c>
      <c r="O161" s="20">
        <f t="shared" si="4"/>
        <v>806.3</v>
      </c>
      <c r="P161" s="20">
        <f t="shared" si="5"/>
        <v>12413.7</v>
      </c>
    </row>
    <row r="162" spans="1:16" x14ac:dyDescent="0.25">
      <c r="A162" s="12">
        <v>154</v>
      </c>
      <c r="B162" s="29" t="s">
        <v>277</v>
      </c>
      <c r="C162" s="29" t="s">
        <v>278</v>
      </c>
      <c r="D162" s="21" t="s">
        <v>279</v>
      </c>
      <c r="E162" s="14" t="s">
        <v>27</v>
      </c>
      <c r="F162" s="21" t="s">
        <v>28</v>
      </c>
      <c r="G162" s="30">
        <v>44562</v>
      </c>
      <c r="H162" s="30">
        <v>45292</v>
      </c>
      <c r="I162" s="23">
        <v>19250</v>
      </c>
      <c r="J162" s="24">
        <v>0</v>
      </c>
      <c r="K162" s="18">
        <v>552.48</v>
      </c>
      <c r="L162" s="18"/>
      <c r="M162" s="25">
        <v>585.20000000000005</v>
      </c>
      <c r="N162" s="19">
        <v>25</v>
      </c>
      <c r="O162" s="20">
        <f t="shared" si="4"/>
        <v>1162.68</v>
      </c>
      <c r="P162" s="20">
        <f t="shared" si="5"/>
        <v>18087.32</v>
      </c>
    </row>
    <row r="163" spans="1:16" x14ac:dyDescent="0.25">
      <c r="A163" s="12">
        <v>155</v>
      </c>
      <c r="B163" s="29" t="s">
        <v>280</v>
      </c>
      <c r="C163" s="29" t="s">
        <v>281</v>
      </c>
      <c r="D163" s="21" t="s">
        <v>282</v>
      </c>
      <c r="E163" s="14" t="s">
        <v>27</v>
      </c>
      <c r="F163" s="37" t="s">
        <v>45</v>
      </c>
      <c r="G163" s="30">
        <v>43040</v>
      </c>
      <c r="H163" s="30">
        <v>45200</v>
      </c>
      <c r="I163" s="23">
        <v>31500</v>
      </c>
      <c r="J163" s="24">
        <v>0</v>
      </c>
      <c r="K163" s="18">
        <v>904.05</v>
      </c>
      <c r="L163" s="18"/>
      <c r="M163" s="25">
        <v>957.6</v>
      </c>
      <c r="N163" s="19">
        <v>25</v>
      </c>
      <c r="O163" s="20">
        <f t="shared" si="4"/>
        <v>1886.65</v>
      </c>
      <c r="P163" s="20">
        <f t="shared" si="5"/>
        <v>29613.35</v>
      </c>
    </row>
    <row r="164" spans="1:16" x14ac:dyDescent="0.25">
      <c r="A164" s="12">
        <v>156</v>
      </c>
      <c r="B164" s="66" t="s">
        <v>283</v>
      </c>
      <c r="C164" s="29" t="s">
        <v>281</v>
      </c>
      <c r="D164" s="21" t="s">
        <v>282</v>
      </c>
      <c r="E164" s="14" t="s">
        <v>27</v>
      </c>
      <c r="F164" s="40" t="s">
        <v>45</v>
      </c>
      <c r="G164" s="15">
        <v>43617</v>
      </c>
      <c r="H164" s="15">
        <v>45078</v>
      </c>
      <c r="I164" s="23">
        <v>22000</v>
      </c>
      <c r="J164" s="24">
        <v>0</v>
      </c>
      <c r="K164" s="18">
        <v>631.4</v>
      </c>
      <c r="L164" s="18"/>
      <c r="M164" s="41">
        <v>668.8</v>
      </c>
      <c r="N164" s="19">
        <v>25</v>
      </c>
      <c r="O164" s="20">
        <f t="shared" si="4"/>
        <v>1325.1999999999998</v>
      </c>
      <c r="P164" s="20">
        <f t="shared" si="5"/>
        <v>20674.8</v>
      </c>
    </row>
    <row r="165" spans="1:16" x14ac:dyDescent="0.25">
      <c r="A165" s="12">
        <v>157</v>
      </c>
      <c r="B165" s="43" t="s">
        <v>284</v>
      </c>
      <c r="C165" s="43" t="s">
        <v>285</v>
      </c>
      <c r="D165" s="42" t="s">
        <v>286</v>
      </c>
      <c r="E165" s="14" t="s">
        <v>27</v>
      </c>
      <c r="F165" s="42" t="s">
        <v>45</v>
      </c>
      <c r="G165" s="44">
        <v>44835</v>
      </c>
      <c r="H165" s="44">
        <v>45200</v>
      </c>
      <c r="I165" s="23">
        <v>22000</v>
      </c>
      <c r="J165" s="24">
        <v>0</v>
      </c>
      <c r="K165" s="18">
        <v>631.4</v>
      </c>
      <c r="L165" s="18"/>
      <c r="M165" s="25">
        <v>668.8</v>
      </c>
      <c r="N165" s="19">
        <v>25</v>
      </c>
      <c r="O165" s="20">
        <f t="shared" si="4"/>
        <v>1325.1999999999998</v>
      </c>
      <c r="P165" s="20">
        <f t="shared" si="5"/>
        <v>20674.8</v>
      </c>
    </row>
    <row r="166" spans="1:16" x14ac:dyDescent="0.25">
      <c r="A166" s="12">
        <v>158</v>
      </c>
      <c r="B166" s="29" t="s">
        <v>287</v>
      </c>
      <c r="C166" s="43" t="s">
        <v>285</v>
      </c>
      <c r="D166" s="21" t="s">
        <v>286</v>
      </c>
      <c r="E166" s="14" t="s">
        <v>27</v>
      </c>
      <c r="F166" s="21" t="s">
        <v>45</v>
      </c>
      <c r="G166" s="30">
        <v>44866</v>
      </c>
      <c r="H166" s="30">
        <v>45231</v>
      </c>
      <c r="I166" s="23">
        <v>16500</v>
      </c>
      <c r="J166" s="24">
        <v>0</v>
      </c>
      <c r="K166" s="18">
        <v>473.55</v>
      </c>
      <c r="L166" s="18"/>
      <c r="M166" s="25">
        <v>501.6</v>
      </c>
      <c r="N166" s="19">
        <v>25</v>
      </c>
      <c r="O166" s="20">
        <f t="shared" si="4"/>
        <v>1000.1500000000001</v>
      </c>
      <c r="P166" s="20">
        <f t="shared" si="5"/>
        <v>15499.85</v>
      </c>
    </row>
    <row r="167" spans="1:16" x14ac:dyDescent="0.25">
      <c r="A167" s="12">
        <v>159</v>
      </c>
      <c r="B167" s="29" t="s">
        <v>288</v>
      </c>
      <c r="C167" s="29" t="s">
        <v>289</v>
      </c>
      <c r="D167" s="21" t="s">
        <v>290</v>
      </c>
      <c r="E167" s="14" t="s">
        <v>27</v>
      </c>
      <c r="F167" s="21" t="s">
        <v>45</v>
      </c>
      <c r="G167" s="30">
        <v>43405</v>
      </c>
      <c r="H167" s="30">
        <v>45231</v>
      </c>
      <c r="I167" s="23">
        <v>22000</v>
      </c>
      <c r="J167" s="24">
        <v>0</v>
      </c>
      <c r="K167" s="18">
        <v>631.4</v>
      </c>
      <c r="L167" s="18"/>
      <c r="M167" s="25">
        <v>668.8</v>
      </c>
      <c r="N167" s="19">
        <v>25</v>
      </c>
      <c r="O167" s="20">
        <f t="shared" si="4"/>
        <v>1325.1999999999998</v>
      </c>
      <c r="P167" s="20">
        <f t="shared" si="5"/>
        <v>20674.8</v>
      </c>
    </row>
    <row r="168" spans="1:16" x14ac:dyDescent="0.25">
      <c r="A168" s="12">
        <v>160</v>
      </c>
      <c r="B168" s="29" t="s">
        <v>291</v>
      </c>
      <c r="C168" s="29" t="s">
        <v>292</v>
      </c>
      <c r="D168" s="21" t="s">
        <v>293</v>
      </c>
      <c r="E168" s="14" t="s">
        <v>27</v>
      </c>
      <c r="F168" s="21" t="s">
        <v>45</v>
      </c>
      <c r="G168" s="30">
        <v>44713</v>
      </c>
      <c r="H168" s="30">
        <v>45078</v>
      </c>
      <c r="I168" s="23">
        <v>27000</v>
      </c>
      <c r="J168" s="24">
        <v>0</v>
      </c>
      <c r="K168" s="18">
        <v>774.9</v>
      </c>
      <c r="L168" s="18"/>
      <c r="M168" s="25">
        <v>820.8</v>
      </c>
      <c r="N168" s="19">
        <v>25</v>
      </c>
      <c r="O168" s="20">
        <f t="shared" si="4"/>
        <v>1620.6999999999998</v>
      </c>
      <c r="P168" s="20">
        <f t="shared" si="5"/>
        <v>25379.3</v>
      </c>
    </row>
    <row r="169" spans="1:16" x14ac:dyDescent="0.25">
      <c r="A169" s="12">
        <v>161</v>
      </c>
      <c r="B169" s="29" t="s">
        <v>294</v>
      </c>
      <c r="C169" s="29" t="s">
        <v>292</v>
      </c>
      <c r="D169" s="21" t="s">
        <v>295</v>
      </c>
      <c r="E169" s="14" t="s">
        <v>27</v>
      </c>
      <c r="F169" s="21" t="s">
        <v>45</v>
      </c>
      <c r="G169" s="30">
        <v>44562</v>
      </c>
      <c r="H169" s="30">
        <v>45292</v>
      </c>
      <c r="I169" s="23">
        <v>16500</v>
      </c>
      <c r="J169" s="24">
        <v>0</v>
      </c>
      <c r="K169" s="18">
        <v>473.55</v>
      </c>
      <c r="L169" s="18"/>
      <c r="M169" s="25">
        <v>501.6</v>
      </c>
      <c r="N169" s="19">
        <v>25</v>
      </c>
      <c r="O169" s="20">
        <f t="shared" si="4"/>
        <v>1000.1500000000001</v>
      </c>
      <c r="P169" s="20">
        <f t="shared" si="5"/>
        <v>15499.85</v>
      </c>
    </row>
    <row r="170" spans="1:16" x14ac:dyDescent="0.25">
      <c r="A170" s="12">
        <v>162</v>
      </c>
      <c r="B170" s="29" t="s">
        <v>296</v>
      </c>
      <c r="C170" s="29" t="s">
        <v>292</v>
      </c>
      <c r="D170" s="21" t="s">
        <v>295</v>
      </c>
      <c r="E170" s="14" t="s">
        <v>27</v>
      </c>
      <c r="F170" s="21" t="s">
        <v>45</v>
      </c>
      <c r="G170" s="30">
        <v>44562</v>
      </c>
      <c r="H170" s="30">
        <v>45292</v>
      </c>
      <c r="I170" s="23">
        <v>16500</v>
      </c>
      <c r="J170" s="24">
        <v>0</v>
      </c>
      <c r="K170" s="18">
        <v>473.55</v>
      </c>
      <c r="L170" s="18"/>
      <c r="M170" s="25">
        <v>501.6</v>
      </c>
      <c r="N170" s="19">
        <v>25</v>
      </c>
      <c r="O170" s="20">
        <f t="shared" si="4"/>
        <v>1000.1500000000001</v>
      </c>
      <c r="P170" s="20">
        <f t="shared" si="5"/>
        <v>15499.85</v>
      </c>
    </row>
    <row r="171" spans="1:16" x14ac:dyDescent="0.25">
      <c r="A171" s="12">
        <v>163</v>
      </c>
      <c r="B171" s="29" t="s">
        <v>297</v>
      </c>
      <c r="C171" s="29" t="s">
        <v>292</v>
      </c>
      <c r="D171" s="21" t="s">
        <v>295</v>
      </c>
      <c r="E171" s="14" t="s">
        <v>27</v>
      </c>
      <c r="F171" s="21" t="s">
        <v>28</v>
      </c>
      <c r="G171" s="30">
        <v>44562</v>
      </c>
      <c r="H171" s="30">
        <v>45292</v>
      </c>
      <c r="I171" s="23">
        <v>16500</v>
      </c>
      <c r="J171" s="24">
        <v>0</v>
      </c>
      <c r="K171" s="18">
        <v>473.55</v>
      </c>
      <c r="L171" s="18"/>
      <c r="M171" s="25">
        <v>501.6</v>
      </c>
      <c r="N171" s="19">
        <v>25</v>
      </c>
      <c r="O171" s="20">
        <f t="shared" si="4"/>
        <v>1000.1500000000001</v>
      </c>
      <c r="P171" s="20">
        <f t="shared" si="5"/>
        <v>15499.85</v>
      </c>
    </row>
    <row r="172" spans="1:16" x14ac:dyDescent="0.25">
      <c r="A172" s="12">
        <v>164</v>
      </c>
      <c r="B172" s="29" t="s">
        <v>298</v>
      </c>
      <c r="C172" s="29" t="s">
        <v>292</v>
      </c>
      <c r="D172" s="21" t="s">
        <v>293</v>
      </c>
      <c r="E172" s="14" t="s">
        <v>27</v>
      </c>
      <c r="F172" s="21" t="s">
        <v>28</v>
      </c>
      <c r="G172" s="30">
        <v>44835</v>
      </c>
      <c r="H172" s="30">
        <v>45200</v>
      </c>
      <c r="I172" s="23">
        <v>16500</v>
      </c>
      <c r="J172" s="24">
        <v>0</v>
      </c>
      <c r="K172" s="18">
        <v>473.55</v>
      </c>
      <c r="L172" s="18"/>
      <c r="M172" s="25">
        <v>501.6</v>
      </c>
      <c r="N172" s="19">
        <v>25</v>
      </c>
      <c r="O172" s="20">
        <f t="shared" si="4"/>
        <v>1000.1500000000001</v>
      </c>
      <c r="P172" s="20">
        <f t="shared" si="5"/>
        <v>15499.85</v>
      </c>
    </row>
    <row r="173" spans="1:16" x14ac:dyDescent="0.25">
      <c r="A173" s="12">
        <v>165</v>
      </c>
      <c r="B173" s="29" t="s">
        <v>299</v>
      </c>
      <c r="C173" s="29" t="s">
        <v>292</v>
      </c>
      <c r="D173" s="21" t="s">
        <v>293</v>
      </c>
      <c r="E173" s="14" t="s">
        <v>27</v>
      </c>
      <c r="F173" s="21" t="s">
        <v>45</v>
      </c>
      <c r="G173" s="30">
        <v>44866</v>
      </c>
      <c r="H173" s="30">
        <v>45231</v>
      </c>
      <c r="I173" s="23">
        <v>16500</v>
      </c>
      <c r="J173" s="24">
        <v>0</v>
      </c>
      <c r="K173" s="18">
        <v>473.55</v>
      </c>
      <c r="L173" s="18"/>
      <c r="M173" s="25">
        <v>501.6</v>
      </c>
      <c r="N173" s="19">
        <v>25</v>
      </c>
      <c r="O173" s="20">
        <f t="shared" si="4"/>
        <v>1000.1500000000001</v>
      </c>
      <c r="P173" s="20">
        <f t="shared" si="5"/>
        <v>15499.85</v>
      </c>
    </row>
    <row r="174" spans="1:16" x14ac:dyDescent="0.25">
      <c r="A174" s="12">
        <v>166</v>
      </c>
      <c r="B174" s="29" t="s">
        <v>300</v>
      </c>
      <c r="C174" s="29" t="s">
        <v>292</v>
      </c>
      <c r="D174" s="21" t="s">
        <v>293</v>
      </c>
      <c r="E174" s="29" t="s">
        <v>27</v>
      </c>
      <c r="F174" s="21" t="s">
        <v>45</v>
      </c>
      <c r="G174" s="30">
        <v>45078</v>
      </c>
      <c r="H174" s="30">
        <v>45444</v>
      </c>
      <c r="I174" s="31">
        <v>16500</v>
      </c>
      <c r="J174" s="24"/>
      <c r="K174" s="25">
        <v>473.55</v>
      </c>
      <c r="L174" s="25"/>
      <c r="M174" s="25">
        <v>501.6</v>
      </c>
      <c r="N174" s="32">
        <v>25</v>
      </c>
      <c r="O174" s="20">
        <f t="shared" si="4"/>
        <v>1000.1500000000001</v>
      </c>
      <c r="P174" s="20">
        <f t="shared" si="5"/>
        <v>15499.85</v>
      </c>
    </row>
    <row r="175" spans="1:16" x14ac:dyDescent="0.25">
      <c r="A175" s="12">
        <v>167</v>
      </c>
      <c r="B175" s="29" t="s">
        <v>301</v>
      </c>
      <c r="C175" s="29" t="s">
        <v>231</v>
      </c>
      <c r="D175" s="21" t="s">
        <v>232</v>
      </c>
      <c r="E175" s="29" t="s">
        <v>49</v>
      </c>
      <c r="F175" s="21" t="s">
        <v>45</v>
      </c>
      <c r="G175" s="30">
        <v>45108</v>
      </c>
      <c r="H175" s="30">
        <v>45474</v>
      </c>
      <c r="I175" s="31">
        <v>22000</v>
      </c>
      <c r="J175" s="24"/>
      <c r="K175" s="25">
        <v>631.4</v>
      </c>
      <c r="L175" s="25"/>
      <c r="M175" s="25">
        <v>668.8</v>
      </c>
      <c r="N175" s="32">
        <v>25</v>
      </c>
      <c r="O175" s="20">
        <f t="shared" si="4"/>
        <v>1325.1999999999998</v>
      </c>
      <c r="P175" s="20">
        <f t="shared" si="5"/>
        <v>20674.8</v>
      </c>
    </row>
    <row r="176" spans="1:16" x14ac:dyDescent="0.25">
      <c r="A176" s="12">
        <v>168</v>
      </c>
      <c r="B176" s="29" t="s">
        <v>302</v>
      </c>
      <c r="C176" s="29" t="s">
        <v>253</v>
      </c>
      <c r="D176" s="21" t="s">
        <v>270</v>
      </c>
      <c r="E176" s="29" t="s">
        <v>49</v>
      </c>
      <c r="F176" s="21" t="s">
        <v>28</v>
      </c>
      <c r="G176" s="30">
        <v>45108</v>
      </c>
      <c r="H176" s="30">
        <v>45474</v>
      </c>
      <c r="I176" s="31">
        <v>13200</v>
      </c>
      <c r="J176" s="24"/>
      <c r="K176" s="25">
        <v>378.84</v>
      </c>
      <c r="L176" s="25"/>
      <c r="M176" s="25">
        <v>401.28</v>
      </c>
      <c r="N176" s="32">
        <v>25</v>
      </c>
      <c r="O176" s="20">
        <f t="shared" si="4"/>
        <v>805.11999999999989</v>
      </c>
      <c r="P176" s="20">
        <f t="shared" si="5"/>
        <v>12394.880000000001</v>
      </c>
    </row>
    <row r="177" spans="1:16" x14ac:dyDescent="0.25">
      <c r="A177" s="12">
        <v>169</v>
      </c>
      <c r="B177" s="29" t="s">
        <v>303</v>
      </c>
      <c r="C177" s="29" t="s">
        <v>218</v>
      </c>
      <c r="D177" s="21" t="s">
        <v>223</v>
      </c>
      <c r="E177" s="29" t="s">
        <v>49</v>
      </c>
      <c r="F177" s="21" t="s">
        <v>45</v>
      </c>
      <c r="G177" s="30">
        <v>45108</v>
      </c>
      <c r="H177" s="30">
        <v>45108</v>
      </c>
      <c r="I177" s="31">
        <v>22000</v>
      </c>
      <c r="J177" s="24"/>
      <c r="K177" s="25">
        <v>631.4</v>
      </c>
      <c r="L177" s="25"/>
      <c r="M177" s="25">
        <v>668.8</v>
      </c>
      <c r="N177" s="32">
        <v>25</v>
      </c>
      <c r="O177" s="20">
        <f t="shared" si="4"/>
        <v>1325.1999999999998</v>
      </c>
      <c r="P177" s="20">
        <f t="shared" si="5"/>
        <v>20674.8</v>
      </c>
    </row>
    <row r="178" spans="1:16" x14ac:dyDescent="0.25">
      <c r="A178" s="12">
        <v>170</v>
      </c>
      <c r="B178" s="29" t="s">
        <v>304</v>
      </c>
      <c r="C178" s="29" t="s">
        <v>253</v>
      </c>
      <c r="D178" s="21" t="s">
        <v>270</v>
      </c>
      <c r="E178" s="29" t="s">
        <v>49</v>
      </c>
      <c r="F178" s="21" t="s">
        <v>28</v>
      </c>
      <c r="G178" s="30">
        <v>45108</v>
      </c>
      <c r="H178" s="30">
        <v>45474</v>
      </c>
      <c r="I178" s="31">
        <v>13200</v>
      </c>
      <c r="J178" s="24"/>
      <c r="K178" s="25">
        <v>378.84</v>
      </c>
      <c r="L178" s="25"/>
      <c r="M178" s="25">
        <v>401.28</v>
      </c>
      <c r="N178" s="32">
        <v>25</v>
      </c>
      <c r="O178" s="20">
        <f t="shared" si="4"/>
        <v>805.11999999999989</v>
      </c>
      <c r="P178" s="20">
        <f t="shared" si="5"/>
        <v>12394.880000000001</v>
      </c>
    </row>
    <row r="179" spans="1:16" x14ac:dyDescent="0.25">
      <c r="A179" s="12">
        <v>171</v>
      </c>
      <c r="B179" s="29" t="s">
        <v>305</v>
      </c>
      <c r="C179" s="29" t="s">
        <v>253</v>
      </c>
      <c r="D179" s="21" t="s">
        <v>270</v>
      </c>
      <c r="E179" s="29" t="s">
        <v>49</v>
      </c>
      <c r="F179" s="21" t="s">
        <v>28</v>
      </c>
      <c r="G179" s="30">
        <v>45108</v>
      </c>
      <c r="H179" s="30">
        <v>45474</v>
      </c>
      <c r="I179" s="31">
        <v>13200</v>
      </c>
      <c r="J179" s="24"/>
      <c r="K179" s="25">
        <v>378.84</v>
      </c>
      <c r="L179" s="25"/>
      <c r="M179" s="25">
        <v>401.28</v>
      </c>
      <c r="N179" s="32">
        <v>25</v>
      </c>
      <c r="O179" s="20">
        <f t="shared" si="4"/>
        <v>805.11999999999989</v>
      </c>
      <c r="P179" s="20">
        <f t="shared" si="5"/>
        <v>12394.880000000001</v>
      </c>
    </row>
    <row r="180" spans="1:16" x14ac:dyDescent="0.25">
      <c r="A180" s="12">
        <v>172</v>
      </c>
      <c r="B180" s="29" t="s">
        <v>306</v>
      </c>
      <c r="C180" s="29" t="s">
        <v>253</v>
      </c>
      <c r="D180" s="21" t="s">
        <v>270</v>
      </c>
      <c r="E180" s="29" t="s">
        <v>49</v>
      </c>
      <c r="F180" s="21" t="s">
        <v>28</v>
      </c>
      <c r="G180" s="30">
        <v>45108</v>
      </c>
      <c r="H180" s="30">
        <v>45474</v>
      </c>
      <c r="I180" s="31">
        <v>13200</v>
      </c>
      <c r="J180" s="24"/>
      <c r="K180" s="25">
        <v>378.84</v>
      </c>
      <c r="L180" s="25"/>
      <c r="M180" s="25">
        <v>401.28</v>
      </c>
      <c r="N180" s="32">
        <v>25</v>
      </c>
      <c r="O180" s="20">
        <f t="shared" si="4"/>
        <v>805.11999999999989</v>
      </c>
      <c r="P180" s="20">
        <f t="shared" si="5"/>
        <v>12394.880000000001</v>
      </c>
    </row>
    <row r="181" spans="1:16" x14ac:dyDescent="0.25">
      <c r="A181" s="12">
        <v>173</v>
      </c>
      <c r="B181" s="29" t="s">
        <v>307</v>
      </c>
      <c r="C181" s="29" t="s">
        <v>253</v>
      </c>
      <c r="D181" s="21" t="s">
        <v>270</v>
      </c>
      <c r="E181" s="29" t="s">
        <v>49</v>
      </c>
      <c r="F181" s="21" t="s">
        <v>28</v>
      </c>
      <c r="G181" s="30">
        <v>45108</v>
      </c>
      <c r="H181" s="30">
        <v>45474</v>
      </c>
      <c r="I181" s="31">
        <v>13200</v>
      </c>
      <c r="J181" s="24"/>
      <c r="K181" s="25">
        <v>378.84</v>
      </c>
      <c r="L181" s="25"/>
      <c r="M181" s="25">
        <v>401.28</v>
      </c>
      <c r="N181" s="32">
        <v>25</v>
      </c>
      <c r="O181" s="20">
        <f t="shared" si="4"/>
        <v>805.11999999999989</v>
      </c>
      <c r="P181" s="20">
        <f t="shared" si="5"/>
        <v>12394.880000000001</v>
      </c>
    </row>
    <row r="182" spans="1:16" x14ac:dyDescent="0.25">
      <c r="A182" s="12">
        <v>174</v>
      </c>
      <c r="B182" s="29" t="s">
        <v>308</v>
      </c>
      <c r="C182" s="29" t="s">
        <v>309</v>
      </c>
      <c r="D182" s="21" t="s">
        <v>310</v>
      </c>
      <c r="E182" s="29" t="s">
        <v>49</v>
      </c>
      <c r="F182" s="21" t="s">
        <v>45</v>
      </c>
      <c r="G182" s="30">
        <v>45108</v>
      </c>
      <c r="H182" s="30">
        <v>45474</v>
      </c>
      <c r="I182" s="31">
        <v>22000</v>
      </c>
      <c r="J182" s="24"/>
      <c r="K182" s="25">
        <v>631.4</v>
      </c>
      <c r="L182" s="25"/>
      <c r="M182" s="25">
        <v>668.8</v>
      </c>
      <c r="N182" s="32">
        <v>25</v>
      </c>
      <c r="O182" s="20">
        <f t="shared" si="4"/>
        <v>1325.1999999999998</v>
      </c>
      <c r="P182" s="20">
        <f t="shared" si="5"/>
        <v>20674.8</v>
      </c>
    </row>
    <row r="183" spans="1:16" x14ac:dyDescent="0.25">
      <c r="A183" s="12">
        <v>175</v>
      </c>
      <c r="B183" s="29" t="s">
        <v>311</v>
      </c>
      <c r="C183" s="29" t="s">
        <v>312</v>
      </c>
      <c r="D183" s="21" t="s">
        <v>34</v>
      </c>
      <c r="E183" s="29" t="s">
        <v>49</v>
      </c>
      <c r="F183" s="21" t="s">
        <v>28</v>
      </c>
      <c r="G183" s="30">
        <v>45108</v>
      </c>
      <c r="H183" s="30">
        <v>45474</v>
      </c>
      <c r="I183" s="31">
        <v>26250</v>
      </c>
      <c r="J183" s="24"/>
      <c r="K183" s="25">
        <v>753.38</v>
      </c>
      <c r="L183" s="25"/>
      <c r="M183" s="25">
        <v>798</v>
      </c>
      <c r="N183" s="32">
        <v>25</v>
      </c>
      <c r="O183" s="20">
        <f t="shared" si="4"/>
        <v>1576.38</v>
      </c>
      <c r="P183" s="20">
        <f t="shared" si="5"/>
        <v>24673.62</v>
      </c>
    </row>
    <row r="184" spans="1:16" x14ac:dyDescent="0.25">
      <c r="A184" s="12">
        <v>176</v>
      </c>
      <c r="B184" s="29" t="s">
        <v>313</v>
      </c>
      <c r="C184" s="29" t="s">
        <v>314</v>
      </c>
      <c r="D184" s="21" t="s">
        <v>170</v>
      </c>
      <c r="E184" s="29" t="s">
        <v>49</v>
      </c>
      <c r="F184" s="21" t="s">
        <v>28</v>
      </c>
      <c r="G184" s="30">
        <v>45108</v>
      </c>
      <c r="H184" s="30">
        <v>45474</v>
      </c>
      <c r="I184" s="31">
        <v>31830.5</v>
      </c>
      <c r="J184" s="24"/>
      <c r="K184" s="25">
        <v>913.54</v>
      </c>
      <c r="L184" s="25"/>
      <c r="M184" s="25">
        <v>967.65</v>
      </c>
      <c r="N184" s="32">
        <v>25</v>
      </c>
      <c r="O184" s="20">
        <f t="shared" si="4"/>
        <v>1906.19</v>
      </c>
      <c r="P184" s="20">
        <f t="shared" si="5"/>
        <v>29924.31</v>
      </c>
    </row>
    <row r="185" spans="1:16" x14ac:dyDescent="0.25">
      <c r="A185" s="12">
        <v>177</v>
      </c>
      <c r="B185" s="29" t="s">
        <v>315</v>
      </c>
      <c r="C185" s="29" t="s">
        <v>316</v>
      </c>
      <c r="D185" s="21" t="s">
        <v>317</v>
      </c>
      <c r="E185" s="29" t="s">
        <v>49</v>
      </c>
      <c r="F185" s="21" t="s">
        <v>45</v>
      </c>
      <c r="G185" s="30">
        <v>45108</v>
      </c>
      <c r="H185" s="30">
        <v>45474</v>
      </c>
      <c r="I185" s="31">
        <v>69663.100000000006</v>
      </c>
      <c r="J185" s="24"/>
      <c r="K185" s="25">
        <v>1999.33</v>
      </c>
      <c r="L185" s="25">
        <v>5305.05</v>
      </c>
      <c r="M185" s="25">
        <v>2117.7600000000002</v>
      </c>
      <c r="N185" s="32">
        <v>25</v>
      </c>
      <c r="O185" s="20">
        <f t="shared" si="4"/>
        <v>9447.14</v>
      </c>
      <c r="P185" s="20">
        <f t="shared" si="5"/>
        <v>60215.960000000006</v>
      </c>
    </row>
    <row r="186" spans="1:16" x14ac:dyDescent="0.25">
      <c r="A186" s="12">
        <v>178</v>
      </c>
      <c r="B186" s="29" t="s">
        <v>318</v>
      </c>
      <c r="C186" s="29" t="s">
        <v>319</v>
      </c>
      <c r="D186" s="21" t="s">
        <v>320</v>
      </c>
      <c r="E186" s="29" t="s">
        <v>49</v>
      </c>
      <c r="F186" s="21" t="s">
        <v>28</v>
      </c>
      <c r="G186" s="30">
        <v>45108</v>
      </c>
      <c r="H186" s="30">
        <v>45474</v>
      </c>
      <c r="I186" s="31">
        <v>65018.43</v>
      </c>
      <c r="J186" s="24"/>
      <c r="K186" s="25">
        <v>1866.03</v>
      </c>
      <c r="L186" s="25">
        <v>4431.0200000000004</v>
      </c>
      <c r="M186" s="25">
        <v>1976.56</v>
      </c>
      <c r="N186" s="32">
        <v>25</v>
      </c>
      <c r="O186" s="20">
        <f t="shared" si="4"/>
        <v>8298.61</v>
      </c>
      <c r="P186" s="20">
        <f t="shared" si="5"/>
        <v>56719.82</v>
      </c>
    </row>
    <row r="187" spans="1:16" x14ac:dyDescent="0.25">
      <c r="A187" s="45"/>
      <c r="B187" s="47"/>
      <c r="C187" s="47"/>
      <c r="D187" s="46"/>
      <c r="E187" s="47"/>
      <c r="F187" s="46"/>
      <c r="G187" s="48"/>
      <c r="H187" s="48"/>
      <c r="I187" s="49"/>
      <c r="J187" s="50"/>
      <c r="K187" s="51"/>
      <c r="L187" s="51"/>
      <c r="M187" s="51"/>
      <c r="N187" s="52"/>
      <c r="O187" s="53"/>
      <c r="P187" s="53"/>
    </row>
    <row r="188" spans="1:16" x14ac:dyDescent="0.25">
      <c r="A188" s="45"/>
      <c r="B188" s="47"/>
      <c r="C188" s="47"/>
      <c r="D188" s="46"/>
      <c r="E188" s="47"/>
      <c r="F188" s="46"/>
      <c r="G188" s="48"/>
      <c r="H188" s="48"/>
      <c r="I188" s="49"/>
      <c r="J188" s="50"/>
      <c r="K188" s="51"/>
      <c r="L188" s="51"/>
      <c r="M188" s="51"/>
      <c r="N188" s="52"/>
      <c r="O188" s="53"/>
      <c r="P188" s="53"/>
    </row>
    <row r="189" spans="1:16" x14ac:dyDescent="0.25">
      <c r="A189" s="54" t="s">
        <v>321</v>
      </c>
      <c r="B189" s="64"/>
      <c r="C189" s="64"/>
      <c r="D189" s="55"/>
      <c r="E189" s="2"/>
      <c r="F189" s="2"/>
      <c r="G189" s="2"/>
      <c r="H189" s="2"/>
      <c r="I189" s="56"/>
      <c r="J189" s="56"/>
      <c r="K189" s="56"/>
      <c r="L189" s="56"/>
      <c r="M189" s="56"/>
      <c r="N189" s="56"/>
      <c r="O189" s="56"/>
      <c r="P189" s="56"/>
    </row>
    <row r="190" spans="1:16" x14ac:dyDescent="0.25">
      <c r="A190" s="57" t="str">
        <f>IF(B190="","",A189+1)</f>
        <v/>
      </c>
      <c r="B190" s="64"/>
      <c r="C190" s="64"/>
      <c r="D190" s="55"/>
      <c r="E190" s="2"/>
      <c r="F190" s="2"/>
      <c r="G190" s="2"/>
      <c r="H190" s="2"/>
      <c r="I190" s="58"/>
      <c r="J190" s="2"/>
      <c r="K190" s="58"/>
      <c r="L190" s="58"/>
      <c r="M190" s="58"/>
      <c r="N190" s="2"/>
      <c r="O190" s="2"/>
      <c r="P190" s="59"/>
    </row>
    <row r="191" spans="1:16" x14ac:dyDescent="0.25">
      <c r="A191" s="57" t="str">
        <f>IF(B191="","",A190+1)</f>
        <v/>
      </c>
      <c r="B191" s="64"/>
      <c r="C191" s="64"/>
      <c r="D191" s="55"/>
      <c r="E191" s="2"/>
      <c r="F191" s="2"/>
      <c r="G191" s="2"/>
      <c r="H191" s="2"/>
      <c r="I191" s="58"/>
      <c r="J191" s="2"/>
      <c r="K191" s="58"/>
      <c r="L191" s="58"/>
      <c r="M191" s="58"/>
      <c r="N191" s="2"/>
      <c r="O191" s="60"/>
      <c r="P191" s="59"/>
    </row>
    <row r="192" spans="1:16" x14ac:dyDescent="0.25">
      <c r="A192" s="54" t="s">
        <v>322</v>
      </c>
      <c r="B192" s="64"/>
      <c r="C192" s="64"/>
      <c r="D192" s="55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58"/>
    </row>
    <row r="193" spans="1:15" x14ac:dyDescent="0.25">
      <c r="A193" s="57" t="str">
        <f>IF(B193="","",A192+1)</f>
        <v/>
      </c>
      <c r="B193" s="64"/>
      <c r="C193" s="64"/>
      <c r="D193" s="55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58"/>
    </row>
    <row r="194" spans="1:15" x14ac:dyDescent="0.25">
      <c r="A194" s="57" t="str">
        <f>IF(B194="","",A193+1)</f>
        <v/>
      </c>
      <c r="B194" s="64"/>
      <c r="C194" s="64"/>
      <c r="D194" s="55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</row>
    <row r="195" spans="1:15" x14ac:dyDescent="0.25">
      <c r="A195" s="54" t="s">
        <v>323</v>
      </c>
      <c r="B195" s="64"/>
      <c r="C195" s="64"/>
      <c r="D195" s="55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</row>
    <row r="196" spans="1:15" x14ac:dyDescent="0.25">
      <c r="A196" s="57" t="str">
        <f>IF(B196="","",A195+1)</f>
        <v/>
      </c>
      <c r="B196" s="64"/>
      <c r="C196" s="64"/>
      <c r="D196" s="55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</row>
    <row r="197" spans="1:15" x14ac:dyDescent="0.25">
      <c r="A197" s="57" t="str">
        <f>IF(B197="","",#REF!+1)</f>
        <v/>
      </c>
      <c r="B197" s="64"/>
      <c r="C197" s="64"/>
      <c r="D197" s="55"/>
      <c r="E197" s="2"/>
      <c r="F197" s="2"/>
      <c r="G197" s="2"/>
      <c r="H197" s="2"/>
      <c r="I197" s="61"/>
      <c r="J197" s="2"/>
      <c r="K197" s="2"/>
      <c r="L197" s="2"/>
      <c r="M197" s="2"/>
      <c r="N197" s="2"/>
      <c r="O197" s="2"/>
    </row>
    <row r="198" spans="1:15" x14ac:dyDescent="0.25">
      <c r="A198" s="57" t="str">
        <f t="shared" ref="A198:A200" si="6">IF(B198="","",A197+1)</f>
        <v/>
      </c>
      <c r="B198" s="64"/>
      <c r="C198" s="64"/>
      <c r="D198" s="55"/>
      <c r="E198" s="2"/>
      <c r="F198" s="2"/>
      <c r="G198" s="2"/>
      <c r="H198" s="2"/>
      <c r="I198" s="61"/>
      <c r="J198" s="2"/>
      <c r="K198" s="2"/>
      <c r="L198" s="2"/>
      <c r="M198" s="2"/>
      <c r="N198" s="2"/>
      <c r="O198" s="2"/>
    </row>
    <row r="199" spans="1:15" x14ac:dyDescent="0.25">
      <c r="A199" s="57" t="str">
        <f t="shared" si="6"/>
        <v/>
      </c>
      <c r="B199" s="64"/>
      <c r="C199" s="64"/>
      <c r="D199" s="55"/>
      <c r="E199" s="2"/>
      <c r="F199" s="2"/>
      <c r="G199" s="2"/>
      <c r="H199" s="2"/>
      <c r="I199" s="61"/>
      <c r="J199" s="2"/>
      <c r="K199" s="2"/>
      <c r="L199" s="2"/>
      <c r="M199" s="2"/>
      <c r="N199" s="2"/>
      <c r="O199" s="2"/>
    </row>
    <row r="200" spans="1:15" x14ac:dyDescent="0.25">
      <c r="A200" s="57" t="str">
        <f t="shared" si="6"/>
        <v/>
      </c>
      <c r="B200" s="64"/>
      <c r="C200" s="64"/>
      <c r="D200" s="55"/>
      <c r="E200" s="2"/>
      <c r="F200" s="2"/>
      <c r="G200" s="2"/>
      <c r="H200" s="2"/>
      <c r="I200" s="61"/>
      <c r="J200" s="2"/>
      <c r="K200" s="2"/>
      <c r="L200" s="2"/>
      <c r="M200" s="2"/>
      <c r="N200" s="2"/>
      <c r="O200" s="2"/>
    </row>
  </sheetData>
  <dataValidations count="5">
    <dataValidation type="list" allowBlank="1" showInputMessage="1" showErrorMessage="1" sqref="D189:D200">
      <formula1>Sexos</formula1>
    </dataValidation>
    <dataValidation type="list" allowBlank="1" showInputMessage="1" showErrorMessage="1" sqref="F5">
      <formula1>INDIRECT($D$5)</formula1>
    </dataValidation>
    <dataValidation type="list" allowBlank="1" showInputMessage="1" showErrorMessage="1" sqref="F6">
      <formula1>Meses</formula1>
    </dataValidation>
    <dataValidation type="list" allowBlank="1" showInputMessage="1" showErrorMessage="1" sqref="C6">
      <formula1>"2023,2024"</formula1>
    </dataValidation>
    <dataValidation type="list" allowBlank="1" showInputMessage="1" showErrorMessage="1" sqref="C5">
      <formula1>Regiones</formula1>
    </dataValidation>
  </dataValidations>
  <pageMargins left="0.70866141732283472" right="0.70866141732283472" top="0.74803149606299213" bottom="0.74803149606299213" header="0.31496062992125984" footer="0.31496062992125984"/>
  <pageSetup paperSize="9" scale="3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Gisel Esmeralda Ricardo Caro</dc:creator>
  <cp:lastModifiedBy>Rosina Del Carmen Barreiro Liriano</cp:lastModifiedBy>
  <cp:lastPrinted>2023-08-11T14:08:38Z</cp:lastPrinted>
  <dcterms:created xsi:type="dcterms:W3CDTF">2023-08-09T14:57:20Z</dcterms:created>
  <dcterms:modified xsi:type="dcterms:W3CDTF">2023-08-11T14:08:45Z</dcterms:modified>
</cp:coreProperties>
</file>