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ABRIL" sheetId="1" r:id="rId1"/>
  </sheets>
  <definedNames>
    <definedName name="_xlnm.Print_Area" localSheetId="0">'EJE. PORTAL ABRIL'!$A$1:$Q$101</definedName>
    <definedName name="_xlnm.Print_Titles" localSheetId="0">'EJE. PORTAL ABRIL'!$1:$7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" i="1" l="1"/>
  <c r="H77" i="1"/>
  <c r="H90" i="1" s="1"/>
  <c r="Q10" i="1" l="1"/>
  <c r="C65" i="1"/>
  <c r="C55" i="1"/>
  <c r="C28" i="1"/>
  <c r="C18" i="1"/>
  <c r="C12" i="1"/>
  <c r="C90" i="1" s="1"/>
  <c r="C10" i="1" l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<sst xmlns="http://schemas.openxmlformats.org/spreadsheetml/2006/main" count="112" uniqueCount="112">
  <si>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</si>
  <si>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</si>
  <si>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</si>
  <si>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</si>
  <si>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</si>
  <si>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</si>
  <si>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</si>
  <si>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</si>
  <si>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</si>
  <si>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</si>
  <si>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</si>
  <si>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</si>
  <si>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</si>
  <si>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</si>
  <si>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</si>
  <si>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</si>
  <si>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</si>
  <si>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</si>
  <si>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</si>
  <si>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</si>
  <si>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</si>
  <si>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</si>
  <si>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</si>
  <si>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</si>
  <si>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</si>
  <si>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</si>
  <si>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</si>
  <si>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</si>
  <si>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</si>
  <si>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</si>
  <si>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</si>
  <si>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</si>
  <si>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</si>
  <si>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</si>
  <si>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</si>
  <si>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</si>
  <si>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</si>
  <si>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</si>
  <si>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</si>
  <si>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</si>
  <si>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</si>
  <si>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</si>
  <si>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</si>
  <si>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</si>
  <si>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</si>
  <si>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</si>
  <si>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</si>
  <si>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</si>
  <si>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</si>
  <si>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</si>
  <si>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</si>
  <si>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</si>
  <si>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</si>
  <si>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</si>
  <si>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</si>
  <si>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</si>
  <si>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</si>
  <si>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</si>
  <si>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</si>
  <si>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</si>
  <si>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</si>
  <si>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</si>
  <si>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</si>
  <si>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</si>
  <si>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</si>
  <si>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</si>
  <si>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</si>
  <si>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</si>
  <si>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</si>
  <si>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</si>
  <si>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</si>
  <si>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</si>
  <si>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</si>
  <si>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</si>
  <si>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</si>
  <si>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</si>
  <si>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</si>
  <si>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</si>
  <si>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</si>
  <si>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</si>
  <si>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</si>
  <si>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</si>
  <si>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</si>
  <si>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</si>
  <si>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</si>
  <si>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</si>
  <si>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</si>
  <si>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</si>
  <si>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</si>
  <si>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</si>
  <si>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</si>
  <si>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</si>
  <si>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</si>
  <si>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</si>
  <si>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</si>
  <si>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</si>
  <si>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</si>
  <si>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</si>
  <si>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</si>
  <si>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</si>
  <si>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</si>
  <si>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</si>
  <si>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</si>
  <si>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</si>
  <si>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</si>
  <si>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</si>
  <si>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</si>
  <si>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</si>
  <si>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</si>
  <si>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</si>
  <si>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 xml:space="preserve">Licda.Enis Sodeida de Oleo </t>
  </si>
  <si>
    <t>6.Fuente: SIGEF 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</si>
</sst>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F10" sqref="F10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45443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3455127848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1110510699</v>
      </c>
      <c r="D12" s="52"/>
      <c r="E12" s="29">
        <f t="shared" ref="E12:N12" si="0">+E13+E14+E17+E15+E16</f>
        <v>24792552</v>
      </c>
      <c r="F12" s="29">
        <f t="shared" si="0"/>
        <v>25114957.529999997</v>
      </c>
      <c r="G12" s="29">
        <f t="shared" si="0"/>
        <v>24952498.850000001</v>
      </c>
      <c r="H12" s="29">
        <f t="shared" si="0"/>
        <v>64698587.359999999</v>
      </c>
      <c r="I12" s="29">
        <f t="shared" si="0"/>
        <v>24406894.059999999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163965489.80000001</v>
      </c>
    </row>
    <row r="13" spans="2:17" s="22" customFormat="1" x14ac:dyDescent="0.25">
      <c r="B13" s="50" t="s">
        <v>19</v>
      </c>
      <c r="C13" s="63">
        <v>735133333</v>
      </c>
      <c r="D13" s="52"/>
      <c r="E13" s="31">
        <v>22371577.210000001</v>
      </c>
      <c r="F13" s="31">
        <v>22710648.649999999</v>
      </c>
      <c r="G13" s="32">
        <v>22531698.120000001</v>
      </c>
      <c r="H13" s="33">
        <v>23124110.57</v>
      </c>
      <c r="I13" s="33">
        <v>22028297.559999999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112766332.11000001</v>
      </c>
    </row>
    <row r="14" spans="2:17" s="22" customFormat="1" x14ac:dyDescent="0.25">
      <c r="B14" s="50" t="s">
        <v>20</v>
      </c>
      <c r="C14" s="63">
        <v>280574966</v>
      </c>
      <c r="D14" s="52"/>
      <c r="E14" s="31">
        <v>0</v>
      </c>
      <c r="F14" s="31">
        <v>0</v>
      </c>
      <c r="G14" s="32">
        <v>0</v>
      </c>
      <c r="H14" s="33">
        <v>39182448.289999999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39182448.289999999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94802400</v>
      </c>
      <c r="D17" s="52"/>
      <c r="E17" s="31">
        <v>2420974.79</v>
      </c>
      <c r="F17" s="31">
        <v>2404308.88</v>
      </c>
      <c r="G17" s="32">
        <v>2420800.73</v>
      </c>
      <c r="H17" s="33">
        <v>2392028.5</v>
      </c>
      <c r="I17" s="33">
        <v>2378596.5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12016709.4</v>
      </c>
    </row>
    <row r="18" spans="2:17" s="22" customFormat="1" ht="31.5" customHeight="1" x14ac:dyDescent="0.25">
      <c r="B18" s="27" t="s">
        <v>24</v>
      </c>
      <c r="C18" s="28">
        <f>C19+C20+C21+C22+C23+C24+C25+C26+C27</f>
        <v>309083639</v>
      </c>
      <c r="D18" s="52"/>
      <c r="E18" s="29">
        <f t="shared" ref="E18:P18" si="3">+E19+E20+E21+E22+E25+E26+E24+E23+E27</f>
        <v>6197067.4700000007</v>
      </c>
      <c r="F18" s="29">
        <f>+F19+F20+F21+F22+F25+F26+F24+F23+F27</f>
        <v>2246825.9799999995</v>
      </c>
      <c r="G18" s="29">
        <f t="shared" si="3"/>
        <v>2585972.4800000004</v>
      </c>
      <c r="H18" s="29">
        <f t="shared" si="3"/>
        <v>6047078.3500000006</v>
      </c>
      <c r="I18" s="29">
        <f t="shared" si="3"/>
        <v>4272743.0599999996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21349687.34</v>
      </c>
    </row>
    <row r="19" spans="2:17" s="22" customFormat="1" x14ac:dyDescent="0.25">
      <c r="B19" s="50" t="s">
        <v>25</v>
      </c>
      <c r="C19" s="63">
        <v>12000000</v>
      </c>
      <c r="D19" s="52"/>
      <c r="E19" s="31">
        <v>0</v>
      </c>
      <c r="F19" s="31">
        <v>0</v>
      </c>
      <c r="G19" s="31">
        <v>807921.42</v>
      </c>
      <c r="H19" s="31">
        <v>657464.31000000006</v>
      </c>
      <c r="I19" s="31">
        <v>770246.05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2235631.7800000003</v>
      </c>
    </row>
    <row r="20" spans="2:17" s="22" customFormat="1" x14ac:dyDescent="0.25">
      <c r="B20" s="50" t="s">
        <v>26</v>
      </c>
      <c r="C20" s="63">
        <v>5000000</v>
      </c>
      <c r="D20" s="52"/>
      <c r="E20" s="31">
        <v>0</v>
      </c>
      <c r="F20" s="31">
        <v>2596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2596</v>
      </c>
    </row>
    <row r="21" spans="2:17" s="22" customFormat="1" x14ac:dyDescent="0.25">
      <c r="B21" s="50" t="s">
        <v>27</v>
      </c>
      <c r="C21" s="63">
        <v>800000</v>
      </c>
      <c r="D21" s="52"/>
      <c r="E21" s="31">
        <v>0</v>
      </c>
      <c r="F21" s="31">
        <v>0</v>
      </c>
      <c r="G21" s="31">
        <v>0</v>
      </c>
      <c r="H21" s="31">
        <v>8750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8750</v>
      </c>
    </row>
    <row r="22" spans="2:17" s="22" customFormat="1" ht="18" customHeight="1" x14ac:dyDescent="0.25">
      <c r="B22" s="50" t="s">
        <v>28</v>
      </c>
      <c r="C22" s="63">
        <v>572699</v>
      </c>
      <c r="D22" s="52"/>
      <c r="E22" s="31">
        <v>0</v>
      </c>
      <c r="F22" s="31">
        <v>125238.19</v>
      </c>
      <c r="G22" s="31">
        <v>0</v>
      </c>
      <c r="H22" s="31">
        <v>48354.07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173592.26</v>
      </c>
    </row>
    <row r="23" spans="2:17" s="22" customFormat="1" x14ac:dyDescent="0.25">
      <c r="B23" s="50" t="s">
        <v>29</v>
      </c>
      <c r="C23" s="63">
        <v>39593639</v>
      </c>
      <c r="D23" s="52"/>
      <c r="E23" s="31">
        <v>1682364.44</v>
      </c>
      <c r="F23" s="31">
        <v>0</v>
      </c>
      <c r="G23" s="31">
        <v>222747.12</v>
      </c>
      <c r="H23" s="31">
        <v>287198.28000000003</v>
      </c>
      <c r="I23" s="31">
        <v>1882222.68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4074532.5199999996</v>
      </c>
    </row>
    <row r="24" spans="2:17" s="22" customFormat="1" x14ac:dyDescent="0.25">
      <c r="B24" s="50" t="s">
        <v>30</v>
      </c>
      <c r="C24" s="63">
        <v>50000000</v>
      </c>
      <c r="D24" s="52"/>
      <c r="E24" s="31">
        <v>730128.03</v>
      </c>
      <c r="F24" s="31">
        <v>765227.48</v>
      </c>
      <c r="G24" s="31">
        <v>792645.5</v>
      </c>
      <c r="H24" s="31">
        <v>1050737.31</v>
      </c>
      <c r="I24" s="31">
        <v>837059.33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4175797.65</v>
      </c>
    </row>
    <row r="25" spans="2:17" s="22" customFormat="1" ht="30" x14ac:dyDescent="0.25">
      <c r="B25" s="50" t="s">
        <v>31</v>
      </c>
      <c r="C25" s="63">
        <v>131756549</v>
      </c>
      <c r="D25" s="52"/>
      <c r="E25" s="31">
        <v>3358575</v>
      </c>
      <c r="F25" s="31">
        <v>0</v>
      </c>
      <c r="G25" s="31">
        <v>336658.44</v>
      </c>
      <c r="H25" s="31">
        <v>2478766.63</v>
      </c>
      <c r="I25" s="31">
        <v>44840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6218840.0700000003</v>
      </c>
    </row>
    <row r="26" spans="2:17" s="22" customFormat="1" ht="30" x14ac:dyDescent="0.25">
      <c r="B26" s="50" t="s">
        <v>32</v>
      </c>
      <c r="C26" s="63">
        <v>68660752</v>
      </c>
      <c r="D26" s="52"/>
      <c r="E26" s="31">
        <v>426000</v>
      </c>
      <c r="F26" s="31">
        <v>1327696.51</v>
      </c>
      <c r="G26" s="31">
        <v>426000</v>
      </c>
      <c r="H26" s="31">
        <v>1515507.75</v>
      </c>
      <c r="I26" s="31">
        <v>738375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4433579.26</v>
      </c>
    </row>
    <row r="27" spans="2:17" s="22" customFormat="1" x14ac:dyDescent="0.25">
      <c r="B27" s="50" t="s">
        <v>33</v>
      </c>
      <c r="C27" s="63">
        <v>700000</v>
      </c>
      <c r="D27" s="52"/>
      <c r="E27" s="31">
        <v>0</v>
      </c>
      <c r="F27" s="31">
        <v>26067.8</v>
      </c>
      <c r="G27" s="31">
        <v>0</v>
      </c>
      <c r="H27" s="31">
        <v>300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26367.8</v>
      </c>
    </row>
    <row r="28" spans="2:17" s="22" customFormat="1" x14ac:dyDescent="0.25">
      <c r="B28" s="27" t="s">
        <v>34</v>
      </c>
      <c r="C28" s="28">
        <f>+C29+C30+C31+C32+C33+C34+C35+C36+C38</f>
        <v>1821874050</v>
      </c>
      <c r="D28" s="52"/>
      <c r="E28" s="29">
        <f t="shared" ref="E28:L28" si="4">+E29+E30+E31+E32+E33+E34+E35+E36+E37+E38</f>
        <v>69137536.959999993</v>
      </c>
      <c r="F28" s="29">
        <f t="shared" si="4"/>
        <v>2312920.83</v>
      </c>
      <c r="G28" s="29">
        <f t="shared" si="4"/>
        <v>33100125.289999999</v>
      </c>
      <c r="H28" s="29">
        <f t="shared" si="4"/>
        <v>26584824.769999996</v>
      </c>
      <c r="I28" s="29">
        <f t="shared" si="4"/>
        <v>17835285.690000001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148970693.53999999</v>
      </c>
    </row>
    <row r="29" spans="2:17" s="22" customFormat="1" x14ac:dyDescent="0.25">
      <c r="B29" s="50" t="s">
        <v>35</v>
      </c>
      <c r="C29" s="63">
        <v>35130000</v>
      </c>
      <c r="D29" s="52"/>
      <c r="E29" s="31">
        <v>309124.40000000002</v>
      </c>
      <c r="F29" s="31">
        <v>11874.98</v>
      </c>
      <c r="G29" s="31">
        <v>3880275.01</v>
      </c>
      <c r="H29" s="31">
        <v>210398.05</v>
      </c>
      <c r="I29" s="31">
        <v>1050635.2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5462307.6399999997</v>
      </c>
    </row>
    <row r="30" spans="2:17" s="22" customFormat="1" x14ac:dyDescent="0.25">
      <c r="B30" s="50" t="s">
        <v>36</v>
      </c>
      <c r="C30" s="63">
        <v>30500000</v>
      </c>
      <c r="D30" s="52"/>
      <c r="E30" s="31">
        <v>0</v>
      </c>
      <c r="F30" s="31">
        <v>0</v>
      </c>
      <c r="G30" s="31">
        <v>44320.800000000003</v>
      </c>
      <c r="H30" s="31">
        <v>13501.56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57822.36</v>
      </c>
    </row>
    <row r="31" spans="2:17" s="22" customFormat="1" x14ac:dyDescent="0.25">
      <c r="B31" s="50" t="s">
        <v>37</v>
      </c>
      <c r="C31" s="63">
        <v>19565504</v>
      </c>
      <c r="D31" s="52"/>
      <c r="E31" s="31">
        <v>0</v>
      </c>
      <c r="F31" s="31">
        <v>5890</v>
      </c>
      <c r="G31" s="31">
        <v>20248.8</v>
      </c>
      <c r="H31" s="31">
        <v>1380340.4</v>
      </c>
      <c r="I31" s="31">
        <v>9794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1416273.2</v>
      </c>
    </row>
    <row r="32" spans="2:17" s="22" customFormat="1" x14ac:dyDescent="0.25">
      <c r="B32" s="50" t="s">
        <v>38</v>
      </c>
      <c r="C32" s="63">
        <v>825000000</v>
      </c>
      <c r="D32" s="52"/>
      <c r="E32" s="31">
        <v>56228304.509999998</v>
      </c>
      <c r="F32" s="31">
        <v>831205.32</v>
      </c>
      <c r="G32" s="31">
        <v>22799816.440000001</v>
      </c>
      <c r="H32" s="31">
        <v>17313167.149999999</v>
      </c>
      <c r="I32" s="31">
        <v>7538500.9000000004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104710994.31999999</v>
      </c>
    </row>
    <row r="33" spans="2:17" s="22" customFormat="1" ht="33" customHeight="1" x14ac:dyDescent="0.25">
      <c r="B33" s="50" t="s">
        <v>39</v>
      </c>
      <c r="C33" s="63">
        <v>6342154</v>
      </c>
      <c r="D33" s="52"/>
      <c r="E33" s="31">
        <v>0</v>
      </c>
      <c r="F33" s="31">
        <v>6671.41</v>
      </c>
      <c r="G33" s="31">
        <v>0</v>
      </c>
      <c r="H33" s="31">
        <v>152360.01999999999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159031.43</v>
      </c>
    </row>
    <row r="34" spans="2:17" s="22" customFormat="1" ht="30" x14ac:dyDescent="0.25">
      <c r="B34" s="50" t="s">
        <v>40</v>
      </c>
      <c r="C34" s="63">
        <v>4683253</v>
      </c>
      <c r="D34" s="52"/>
      <c r="E34" s="31">
        <v>23873.759999999998</v>
      </c>
      <c r="F34" s="31">
        <v>3867.36</v>
      </c>
      <c r="G34" s="31">
        <v>0</v>
      </c>
      <c r="H34" s="31">
        <v>7427.95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35169.07</v>
      </c>
    </row>
    <row r="35" spans="2:17" s="22" customFormat="1" ht="30" x14ac:dyDescent="0.25">
      <c r="B35" s="50" t="s">
        <v>41</v>
      </c>
      <c r="C35" s="63">
        <v>375757642</v>
      </c>
      <c r="D35" s="52"/>
      <c r="E35" s="31">
        <v>8281826</v>
      </c>
      <c r="F35" s="31">
        <v>146803.47</v>
      </c>
      <c r="G35" s="31">
        <v>3443985.66</v>
      </c>
      <c r="H35" s="31">
        <v>3813249.45</v>
      </c>
      <c r="I35" s="31">
        <v>6070969.7000000002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21756834.280000001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524895497</v>
      </c>
      <c r="D38" s="52"/>
      <c r="E38" s="31">
        <v>4294408.29</v>
      </c>
      <c r="F38" s="31">
        <v>1306608.29</v>
      </c>
      <c r="G38" s="31">
        <v>2911478.58</v>
      </c>
      <c r="H38" s="31">
        <v>3694380.19</v>
      </c>
      <c r="I38" s="31">
        <v>3165385.89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15372261.24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193659460</v>
      </c>
      <c r="D55" s="52"/>
      <c r="E55" s="29">
        <f t="shared" ref="E55:L55" si="6">+E56+E57+E58+E59+E60+E61+E62+E63</f>
        <v>1875577.17</v>
      </c>
      <c r="F55" s="29">
        <f t="shared" si="6"/>
        <v>0</v>
      </c>
      <c r="G55" s="29">
        <f t="shared" si="6"/>
        <v>381097.52</v>
      </c>
      <c r="H55" s="29">
        <f t="shared" si="6"/>
        <v>2058603.75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4315278.4399999995</v>
      </c>
    </row>
    <row r="56" spans="2:17" s="22" customFormat="1" x14ac:dyDescent="0.25">
      <c r="B56" s="50" t="s">
        <v>61</v>
      </c>
      <c r="C56" s="63">
        <v>24400000</v>
      </c>
      <c r="D56" s="52"/>
      <c r="E56" s="31">
        <v>58410</v>
      </c>
      <c r="F56" s="31">
        <v>0</v>
      </c>
      <c r="G56" s="31">
        <v>336257.52</v>
      </c>
      <c r="H56" s="31">
        <v>77644.289999999994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472311.81</v>
      </c>
    </row>
    <row r="57" spans="2:17" s="22" customFormat="1" x14ac:dyDescent="0.25">
      <c r="B57" s="50" t="s">
        <v>62</v>
      </c>
      <c r="C57" s="63">
        <v>2000000</v>
      </c>
      <c r="D57" s="52"/>
      <c r="E57" s="31">
        <v>0</v>
      </c>
      <c r="F57" s="31">
        <v>0</v>
      </c>
      <c r="G57" s="31">
        <v>0</v>
      </c>
      <c r="H57" s="31">
        <v>214967.67999999999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214967.67999999999</v>
      </c>
    </row>
    <row r="58" spans="2:17" s="22" customFormat="1" ht="30" x14ac:dyDescent="0.25">
      <c r="B58" s="50" t="s">
        <v>63</v>
      </c>
      <c r="C58" s="63">
        <v>112453645</v>
      </c>
      <c r="D58" s="52"/>
      <c r="E58" s="31">
        <v>561167.17000000004</v>
      </c>
      <c r="F58" s="31">
        <v>0</v>
      </c>
      <c r="G58" s="31">
        <v>44840</v>
      </c>
      <c r="H58" s="31">
        <v>1736704.18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2342711.35</v>
      </c>
    </row>
    <row r="59" spans="2:17" s="22" customFormat="1" ht="30" x14ac:dyDescent="0.25">
      <c r="B59" s="50" t="s">
        <v>64</v>
      </c>
      <c r="C59" s="63">
        <v>4000000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50805815</v>
      </c>
      <c r="D60" s="52"/>
      <c r="E60" s="31">
        <v>1256000</v>
      </c>
      <c r="F60" s="31">
        <v>0</v>
      </c>
      <c r="G60" s="31">
        <v>0</v>
      </c>
      <c r="H60" s="31">
        <v>29287.599999999999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1285287.6000000001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20000000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5">
        <f t="shared" si="8"/>
        <v>875845.83</v>
      </c>
      <c r="I65" s="35">
        <f t="shared" si="8"/>
        <v>375000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6" spans="2:17" s="22" customFormat="1" x14ac:dyDescent="0.25">
      <c r="B66" s="50" t="s">
        <v>71</v>
      </c>
      <c r="C66" s="63">
        <v>20000000</v>
      </c>
      <c r="D66" s="52"/>
      <c r="E66" s="31">
        <v>0</v>
      </c>
      <c r="F66" s="31">
        <v>0</v>
      </c>
      <c r="G66" s="31">
        <v>0</v>
      </c>
      <c r="H66" s="31">
        <v>875845.83</v>
      </c>
      <c r="I66" s="31">
        <v>375000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102002733.59999999</v>
      </c>
      <c r="F77" s="37">
        <f t="shared" si="9"/>
        <v>29674704.339999996</v>
      </c>
      <c r="G77" s="37">
        <f t="shared" si="9"/>
        <v>61019694.140000001</v>
      </c>
      <c r="H77" s="37">
        <f>+H73+H70+H65+H55+H47+H39+H28+H18+H12</f>
        <v>100264940.06</v>
      </c>
      <c r="I77" s="37">
        <f t="shared" si="9"/>
        <v>46889922.810000002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339851994.94999999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3455127848</v>
      </c>
      <c r="D90" s="3"/>
      <c r="E90" s="25">
        <f>E77+E88</f>
        <v>102002733.59999999</v>
      </c>
      <c r="F90" s="25">
        <f t="shared" ref="F90:O90" si="11">F77+F88</f>
        <v>29674704.339999996</v>
      </c>
      <c r="G90" s="25">
        <f t="shared" si="11"/>
        <v>61019694.140000001</v>
      </c>
      <c r="H90" s="25">
        <f>H77+H88</f>
        <v>100264940.06</v>
      </c>
      <c r="I90" s="25">
        <f t="shared" si="11"/>
        <v>46889922.810000002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339851994.94999999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111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7" t="s">
        <v>110</v>
      </c>
      <c r="F99" s="77"/>
      <c r="G99" s="77"/>
      <c r="H99" s="41"/>
      <c r="I99" s="41"/>
      <c r="J99" s="78" t="s">
        <v>105</v>
      </c>
      <c r="K99" s="78"/>
      <c r="L99" s="78"/>
      <c r="M99" s="2"/>
      <c r="N99" s="2"/>
      <c r="O99" s="2"/>
      <c r="P99" s="2"/>
    </row>
    <row r="100" spans="1:16" s="10" customFormat="1" ht="18" x14ac:dyDescent="0.25">
      <c r="B100" s="11"/>
      <c r="D100" s="11"/>
      <c r="E100" s="83" t="s">
        <v>109</v>
      </c>
      <c r="F100" s="83"/>
      <c r="G100" s="83"/>
      <c r="H100" s="39"/>
      <c r="I100" s="39"/>
      <c r="J100" s="82" t="s">
        <v>108</v>
      </c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8"/>
      <c r="K106" s="78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8"/>
      <c r="K107" s="78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ABRIL</vt:lpstr>
      <vt:lpstr>'EJE. PORTAL ABRIL'!Área_de_impresión</vt:lpstr>
      <vt:lpstr>'EJE. PORTAL ABRIL'!Títulos_a_imprimir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2024-06-05T20:42:11Z</cp:lastPrinted>
  <dcterms:created xsi:type="dcterms:W3CDTF">2019-02-08T13:48:25Z</dcterms:created>
  <dcterms:modified xsi:type="dcterms:W3CDTF">2024-06-05T20:43:36Z</dcterms:modified>
</cp:coreProperties>
</file>