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JULIO" sheetId="1" r:id="rId1"/>
  </sheets>
  <definedNames>
    <definedName name="_xlnm.Print_Area" localSheetId="0">'EJE. PORTAL JULIO'!$A$1:$Q$101</definedName>
    <definedName name="_xlnm.Print_Titles" localSheetId="0">'EJE. PORTAL JULIO'!$1:$7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E28" i="1" l="1"/>
  <c r="H28" i="1" l="1"/>
  <c r="Q10" i="1" l="1"/>
  <c r="C65" i="1"/>
  <c r="C55" i="1"/>
  <c r="C28" i="1"/>
  <c r="C18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H77" i="1" l="1"/>
  <c r="H90" i="1" s="1"/>
  <c r="Q65" i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<sst xmlns="http://schemas.openxmlformats.org/spreadsheetml/2006/main" count="112" uniqueCount="112">
  <si>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</si>
  <si>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</si>
  <si>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</si>
  <si>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</si>
  <si>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</si>
  <si>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</si>
  <si>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</si>
  <si>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</si>
  <si>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</si>
  <si>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</si>
  <si>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</si>
  <si>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</si>
  <si>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</si>
  <si>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</si>
  <si>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</si>
  <si>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</si>
  <si>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</si>
  <si>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</si>
  <si>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</si>
  <si>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</si>
  <si>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</si>
  <si>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</si>
  <si>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</si>
  <si>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</si>
  <si>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</si>
  <si>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</si>
  <si>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</si>
  <si>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</si>
  <si>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</si>
  <si>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</si>
  <si>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</si>
  <si>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</si>
  <si>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</si>
  <si>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</si>
  <si>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</si>
  <si>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</si>
  <si>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</si>
  <si>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</si>
  <si>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</si>
  <si>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</si>
  <si>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</si>
  <si>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</si>
  <si>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</si>
  <si>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</si>
  <si>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</si>
  <si>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</si>
  <si>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</si>
  <si>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</si>
  <si>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</si>
  <si>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</si>
  <si>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</si>
  <si>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</si>
  <si>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</si>
  <si>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</si>
  <si>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</si>
  <si>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</si>
  <si>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</si>
  <si>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</si>
  <si>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</si>
  <si>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</si>
  <si>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</si>
  <si>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</si>
  <si>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</si>
  <si>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</si>
  <si>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</si>
  <si>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</si>
  <si>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</si>
  <si>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</si>
  <si>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</si>
  <si>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</si>
  <si>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</si>
  <si>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</si>
  <si>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</si>
  <si>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</si>
  <si>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</si>
  <si>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</si>
  <si>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</si>
  <si>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</si>
  <si>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</si>
  <si>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</si>
  <si>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</si>
  <si>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</si>
  <si>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</si>
  <si>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</si>
  <si>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</si>
  <si>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</si>
  <si>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</si>
  <si>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</si>
  <si>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</si>
  <si>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</si>
  <si>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</si>
  <si>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</si>
  <si>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</si>
  <si>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</si>
  <si>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</si>
  <si>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</si>
  <si>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</si>
  <si>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</si>
  <si>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</si>
  <si>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</si>
  <si>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</si>
  <si>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</si>
  <si>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</si>
  <si>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</si>
  <si>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</si>
  <si>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</si>
  <si>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</si>
  <si>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</si>
  <si>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</si>
  <si>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</si>
  <si>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0100</t>
  </si>
  <si>
    <t>Lic.José 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</si>
</sst>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/>
    </xf>
    <xf numFmtId="0" fontId="4" fillId="0" borderId="1" xfId="2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79" zoomScale="85" zoomScaleNormal="85" zoomScaleSheetLayoutView="85" workbookViewId="0">
      <pane xSplit="1" topLeftCell="C1" activePane="topRight" state="frozen"/>
      <selection activeCell="B1" sqref="B1"/>
      <selection pane="topRight" activeCell="E100" sqref="E100:G100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45504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357145155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345020850</v>
      </c>
      <c r="D12" s="52"/>
      <c r="E12" s="29">
        <f t="shared" ref="E12:N12" si="0">+E13+E14+E17+E15+E16</f>
        <v>26814663.129999999</v>
      </c>
      <c r="F12" s="29">
        <f t="shared" si="0"/>
        <v>26770108.68</v>
      </c>
      <c r="G12" s="29">
        <f t="shared" si="0"/>
        <v>26872401.620000001</v>
      </c>
      <c r="H12" s="29">
        <f t="shared" si="0"/>
        <v>26929824.729999997</v>
      </c>
      <c r="I12" s="29">
        <f t="shared" si="0"/>
        <v>26740674.469999999</v>
      </c>
      <c r="J12" s="29">
        <f t="shared" si="0"/>
        <v>26703803.84</v>
      </c>
      <c r="K12" s="29">
        <f t="shared" si="0"/>
        <v>26410683.009999998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187242159.47999999</v>
      </c>
    </row>
    <row r="13" spans="2:17" s="22" customFormat="1" x14ac:dyDescent="0.25">
      <c r="B13" s="50" t="s">
        <v>19</v>
      </c>
      <c r="C13" s="63">
        <v>299490658</v>
      </c>
      <c r="D13" s="52"/>
      <c r="E13" s="31">
        <v>23056883.41</v>
      </c>
      <c r="F13" s="31">
        <v>23016398.469999999</v>
      </c>
      <c r="G13" s="32">
        <v>23105048.210000001</v>
      </c>
      <c r="H13" s="33">
        <v>23059489.829999998</v>
      </c>
      <c r="I13" s="33">
        <v>22990896.149999999</v>
      </c>
      <c r="J13" s="33">
        <v>22958500.170000002</v>
      </c>
      <c r="K13" s="33">
        <v>22704473.969999999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160891690.21000001</v>
      </c>
    </row>
    <row r="14" spans="2:17" s="22" customFormat="1" x14ac:dyDescent="0.25">
      <c r="B14" s="50" t="s">
        <v>20</v>
      </c>
      <c r="C14" s="63">
        <v>3157556</v>
      </c>
      <c r="D14" s="52"/>
      <c r="E14" s="31">
        <v>216463.97</v>
      </c>
      <c r="F14" s="31">
        <v>216463.97</v>
      </c>
      <c r="G14" s="32">
        <v>216463.97</v>
      </c>
      <c r="H14" s="33">
        <v>326463.96999999997</v>
      </c>
      <c r="I14" s="33">
        <v>216463.97</v>
      </c>
      <c r="J14" s="33">
        <v>216463.97</v>
      </c>
      <c r="K14" s="33">
        <v>216463.97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1625247.79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>
        <v>0</v>
      </c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>
        <v>0</v>
      </c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42372636</v>
      </c>
      <c r="D17" s="52"/>
      <c r="E17" s="31">
        <v>3541315.75</v>
      </c>
      <c r="F17" s="31">
        <v>3537246.24</v>
      </c>
      <c r="G17" s="32">
        <v>3550889.44</v>
      </c>
      <c r="H17" s="33">
        <v>3543870.93</v>
      </c>
      <c r="I17" s="33">
        <v>3533314.35</v>
      </c>
      <c r="J17" s="33">
        <v>3528839.7</v>
      </c>
      <c r="K17" s="33">
        <v>3489745.07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24725221.48</v>
      </c>
    </row>
    <row r="18" spans="2:17" s="22" customFormat="1" ht="31.5" customHeight="1" x14ac:dyDescent="0.25">
      <c r="B18" s="27" t="s">
        <v>24</v>
      </c>
      <c r="C18" s="28">
        <f>C19+C20+C21+C22+C23+C24+C25+C26+C27</f>
        <v>0</v>
      </c>
      <c r="D18" s="52"/>
      <c r="E18" s="29">
        <f t="shared" ref="E18:P18" si="3">+E19+E20+E21+E22+E25+E26+E24+E23+E27</f>
        <v>0</v>
      </c>
      <c r="F18" s="29">
        <f>+F19+F20+F21+F22+F25+F26+F24+F23+F27</f>
        <v>0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s="22" customFormat="1" x14ac:dyDescent="0.25">
      <c r="B19" s="50" t="s">
        <v>25</v>
      </c>
      <c r="C19" s="63">
        <v>0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12124305</v>
      </c>
      <c r="D28" s="52"/>
      <c r="E28" s="29">
        <f t="shared" ref="E28:L28" si="4">+E29+E30+E31+E32+E33+E34+E35+E36+E37+E38</f>
        <v>1005542</v>
      </c>
      <c r="F28" s="29">
        <f t="shared" si="4"/>
        <v>1012486.8</v>
      </c>
      <c r="G28" s="29">
        <f t="shared" si="4"/>
        <v>1012696.88</v>
      </c>
      <c r="H28" s="29">
        <f t="shared" si="4"/>
        <v>1007762.8</v>
      </c>
      <c r="I28" s="29">
        <f t="shared" si="4"/>
        <v>1119100</v>
      </c>
      <c r="J28" s="29">
        <f t="shared" si="4"/>
        <v>1014235.36</v>
      </c>
      <c r="K28" s="29">
        <f t="shared" si="4"/>
        <v>1012867.86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7184691.7000000011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/>
      <c r="E32" s="31">
        <v>559620</v>
      </c>
      <c r="F32" s="31">
        <v>656326</v>
      </c>
      <c r="G32" s="31">
        <v>940580</v>
      </c>
      <c r="H32" s="31">
        <v>527738.80000000005</v>
      </c>
      <c r="I32" s="31">
        <v>1119100</v>
      </c>
      <c r="J32" s="31">
        <v>1014235.36</v>
      </c>
      <c r="K32" s="31">
        <v>961117.52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5778717.6799999997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/>
      <c r="E38" s="31">
        <v>445922</v>
      </c>
      <c r="F38" s="31">
        <v>356160.8</v>
      </c>
      <c r="G38" s="31">
        <v>72116.88</v>
      </c>
      <c r="H38" s="31">
        <v>480024</v>
      </c>
      <c r="I38" s="31">
        <v>0</v>
      </c>
      <c r="J38" s="31">
        <v>0</v>
      </c>
      <c r="K38" s="31">
        <v>51750.34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1405974.0200000003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27820205.129999999</v>
      </c>
      <c r="F77" s="37">
        <f t="shared" si="9"/>
        <v>27782595.48</v>
      </c>
      <c r="G77" s="37">
        <f t="shared" si="9"/>
        <v>27885098.5</v>
      </c>
      <c r="H77" s="37">
        <f>+H73+H70+H65+H55+H47+H39+H28+H18+H12</f>
        <v>27937587.529999997</v>
      </c>
      <c r="I77" s="37">
        <f t="shared" si="9"/>
        <v>27859774.469999999</v>
      </c>
      <c r="J77" s="37">
        <f t="shared" si="9"/>
        <v>27718039.199999999</v>
      </c>
      <c r="K77" s="37">
        <f t="shared" si="9"/>
        <v>27423550.869999997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194426851.18000001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357145155</v>
      </c>
      <c r="D90" s="3"/>
      <c r="E90" s="25">
        <f>E77+E88</f>
        <v>27820205.129999999</v>
      </c>
      <c r="F90" s="25">
        <f t="shared" ref="F90:O90" si="11">F77+F88</f>
        <v>27782595.48</v>
      </c>
      <c r="G90" s="25">
        <f t="shared" si="11"/>
        <v>27885098.5</v>
      </c>
      <c r="H90" s="25">
        <f>H77+H88</f>
        <v>27937587.529999997</v>
      </c>
      <c r="I90" s="25">
        <f t="shared" si="11"/>
        <v>27859774.469999999</v>
      </c>
      <c r="J90" s="25">
        <f t="shared" si="11"/>
        <v>27718039.199999999</v>
      </c>
      <c r="K90" s="25">
        <f t="shared" si="11"/>
        <v>27423550.869999997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194426851.18000001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111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2" t="s">
        <v>109</v>
      </c>
      <c r="F100" s="82"/>
      <c r="G100" s="82"/>
      <c r="H100" s="39"/>
      <c r="I100" s="39"/>
      <c r="J100" s="83" t="s">
        <v>108</v>
      </c>
      <c r="K100" s="83"/>
      <c r="L100" s="83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JULIO</vt:lpstr>
      <vt:lpstr>'EJE. PORTAL JULIO'!Área_de_impresión</vt:lpstr>
      <vt:lpstr>'EJE. PORTAL JULIO'!Títulos_a_imprimir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2024-08-07T15:30:39Z</cp:lastPrinted>
  <dcterms:created xsi:type="dcterms:W3CDTF">2019-02-08T13:48:25Z</dcterms:created>
  <dcterms:modified xsi:type="dcterms:W3CDTF">2024-08-07T15:36:55Z</dcterms:modified>
</cp:coreProperties>
</file>