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AGOSTO" sheetId="1" r:id="rId1"/>
  </sheets>
  <definedNames>
    <definedName name="_xlnm.Print_Area" localSheetId="0">'EJE. PORTAL AGOSTO'!$A$1:$Q$101</definedName>
    <definedName name="_xlnm.Print_Titles" localSheetId="0">'EJE. PORTAL AGOSTO'!$1:$7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90" i="1"/>
  <c r="J28" i="1" l="1"/>
  <c r="E28" i="1" l="1"/>
  <c r="H28" i="1" l="1"/>
  <c r="Q10" i="1" l="1"/>
  <c r="C65" i="1"/>
  <c r="C55" i="1"/>
  <c r="C28" i="1"/>
  <c r="C18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H77" i="1" l="1"/>
  <c r="H90" i="1" s="1"/>
  <c r="Q65" i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<sst xmlns="http://schemas.openxmlformats.org/spreadsheetml/2006/main" count="112" uniqueCount="112">
  <si>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</si>
  <si>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</si>
  <si>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</si>
  <si>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</si>
  <si>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</si>
  <si>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</si>
  <si>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</si>
  <si>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</si>
  <si>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</si>
  <si>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</si>
  <si>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</si>
  <si>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</si>
  <si>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</si>
  <si>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</si>
  <si>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</si>
  <si>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</si>
  <si>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</si>
  <si>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</si>
  <si>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</si>
  <si>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</si>
  <si>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</si>
  <si>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</si>
  <si>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</si>
  <si>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</si>
  <si>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</si>
  <si>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</si>
  <si>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</si>
  <si>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</si>
  <si>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</si>
  <si>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</si>
  <si>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</si>
  <si>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</si>
  <si>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</si>
  <si>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</si>
  <si>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</si>
  <si>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</si>
  <si>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</si>
  <si>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</si>
  <si>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</si>
  <si>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</si>
  <si>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</si>
  <si>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</si>
  <si>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</si>
  <si>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</si>
  <si>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</si>
  <si>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</si>
  <si>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</si>
  <si>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</si>
  <si>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</si>
  <si>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</si>
  <si>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</si>
  <si>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</si>
  <si>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</si>
  <si>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</si>
  <si>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</si>
  <si>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</si>
  <si>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</si>
  <si>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</si>
  <si>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</si>
  <si>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</si>
  <si>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</si>
  <si>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</si>
  <si>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</si>
  <si>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</si>
  <si>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</si>
  <si>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</si>
  <si>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</si>
  <si>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</si>
  <si>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</si>
  <si>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</si>
  <si>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</si>
  <si>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</si>
  <si>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</si>
  <si>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</si>
  <si>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</si>
  <si>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</si>
  <si>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</si>
  <si>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</si>
  <si>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</si>
  <si>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</si>
  <si>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</si>
  <si>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</si>
  <si>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</si>
  <si>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</si>
  <si>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</si>
  <si>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</si>
  <si>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</si>
  <si>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</si>
  <si>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</si>
  <si>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</si>
  <si>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</si>
  <si>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</si>
  <si>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</si>
  <si>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</si>
  <si>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</si>
  <si>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</si>
  <si>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</si>
  <si>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</si>
  <si>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</si>
  <si>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</si>
  <si>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</si>
  <si>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</si>
  <si>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</si>
  <si>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</si>
  <si>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</si>
  <si>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</si>
  <si>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</si>
  <si>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</si>
  <si>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</si>
  <si>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</si>
  <si>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0100</t>
  </si>
  <si>
    <t>Lic.José 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</si>
</sst>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3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85" zoomScale="85" zoomScaleNormal="85" zoomScaleSheetLayoutView="85" workbookViewId="0">
      <pane xSplit="1" topLeftCell="H1" activePane="topRight" state="frozen"/>
      <selection activeCell="B1" sqref="B1"/>
      <selection pane="topRight" activeCell="L39" sqref="L3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9" t="s">
        <v>102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2:17" ht="18" x14ac:dyDescent="0.25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2:17" ht="18.75" customHeight="1" x14ac:dyDescent="0.25">
      <c r="B3" s="79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2:17" ht="18.75" customHeight="1" x14ac:dyDescent="0.25">
      <c r="B4" s="79" t="s">
        <v>103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2:17" ht="15" customHeight="1" x14ac:dyDescent="0.25">
      <c r="B5" s="80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2:17" ht="15" customHeight="1" x14ac:dyDescent="0.25">
      <c r="B6" s="81">
        <v>45535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2:17" x14ac:dyDescent="0.25">
      <c r="B7" s="80" t="s">
        <v>3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357145155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345020850</v>
      </c>
      <c r="D12" s="53">
        <f>+D13+D14+D17</f>
        <v>158517780.25</v>
      </c>
      <c r="E12" s="29">
        <f t="shared" ref="E12:N12" si="0">+E13+E14+E17+E15+E16</f>
        <v>26814663.129999999</v>
      </c>
      <c r="F12" s="29">
        <f t="shared" si="0"/>
        <v>26770108.68</v>
      </c>
      <c r="G12" s="29">
        <f t="shared" si="0"/>
        <v>26872401.620000001</v>
      </c>
      <c r="H12" s="29">
        <f t="shared" si="0"/>
        <v>26929824.729999997</v>
      </c>
      <c r="I12" s="29">
        <f t="shared" si="0"/>
        <v>26740674.469999999</v>
      </c>
      <c r="J12" s="29">
        <f t="shared" si="0"/>
        <v>26703803.84</v>
      </c>
      <c r="K12" s="29">
        <f t="shared" si="0"/>
        <v>26410683.009999998</v>
      </c>
      <c r="L12" s="29">
        <f t="shared" si="0"/>
        <v>50045331.489999995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237287490.96999997</v>
      </c>
    </row>
    <row r="13" spans="2:17" s="22" customFormat="1" x14ac:dyDescent="0.25">
      <c r="B13" s="50" t="s">
        <v>19</v>
      </c>
      <c r="C13" s="63">
        <v>299490658</v>
      </c>
      <c r="D13" s="52">
        <v>140393204</v>
      </c>
      <c r="E13" s="31">
        <v>23056883.41</v>
      </c>
      <c r="F13" s="31">
        <v>23016398.469999999</v>
      </c>
      <c r="G13" s="32">
        <v>23105048.210000001</v>
      </c>
      <c r="H13" s="33">
        <v>23059489.829999998</v>
      </c>
      <c r="I13" s="33">
        <v>22990896.149999999</v>
      </c>
      <c r="J13" s="33">
        <v>22958500.170000002</v>
      </c>
      <c r="K13" s="33">
        <v>22704473.969999999</v>
      </c>
      <c r="L13" s="33">
        <v>43975145.939999998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204866836.15000001</v>
      </c>
    </row>
    <row r="14" spans="2:17" s="22" customFormat="1" x14ac:dyDescent="0.25">
      <c r="B14" s="50" t="s">
        <v>20</v>
      </c>
      <c r="C14" s="63">
        <v>3157556</v>
      </c>
      <c r="D14" s="52"/>
      <c r="E14" s="31">
        <v>216463.97</v>
      </c>
      <c r="F14" s="31">
        <v>216463.97</v>
      </c>
      <c r="G14" s="32">
        <v>216463.97</v>
      </c>
      <c r="H14" s="33">
        <v>326463.96999999997</v>
      </c>
      <c r="I14" s="33">
        <v>216463.97</v>
      </c>
      <c r="J14" s="33">
        <v>216463.97</v>
      </c>
      <c r="K14" s="33">
        <v>216463.97</v>
      </c>
      <c r="L14" s="33">
        <v>216463.97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1841711.76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>
        <v>0</v>
      </c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>
        <v>0</v>
      </c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42372636</v>
      </c>
      <c r="D17" s="52">
        <v>18124576.25</v>
      </c>
      <c r="E17" s="31">
        <v>3541315.75</v>
      </c>
      <c r="F17" s="31">
        <v>3537246.24</v>
      </c>
      <c r="G17" s="32">
        <v>3550889.44</v>
      </c>
      <c r="H17" s="33">
        <v>3543870.93</v>
      </c>
      <c r="I17" s="33">
        <v>3533314.35</v>
      </c>
      <c r="J17" s="33">
        <v>3528839.7</v>
      </c>
      <c r="K17" s="33">
        <v>3489745.07</v>
      </c>
      <c r="L17" s="33">
        <v>5853721.5800000001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30578943.060000002</v>
      </c>
    </row>
    <row r="18" spans="2:17" s="22" customFormat="1" ht="31.5" customHeight="1" x14ac:dyDescent="0.25">
      <c r="B18" s="27" t="s">
        <v>24</v>
      </c>
      <c r="C18" s="28">
        <f>C19+C20+C21+C22+C23+C24+C25+C26+C27</f>
        <v>0</v>
      </c>
      <c r="D18" s="52"/>
      <c r="E18" s="29">
        <f t="shared" ref="E18:P18" si="3">+E19+E20+E21+E22+E25+E26+E24+E23+E27</f>
        <v>0</v>
      </c>
      <c r="F18" s="29">
        <f>+F19+F20+F21+F22+F25+F26+F24+F23+F27</f>
        <v>0</v>
      </c>
      <c r="G18" s="29">
        <f t="shared" si="3"/>
        <v>0</v>
      </c>
      <c r="H18" s="29">
        <f t="shared" si="3"/>
        <v>0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9" spans="2:17" s="22" customFormat="1" x14ac:dyDescent="0.25">
      <c r="B19" s="50" t="s">
        <v>25</v>
      </c>
      <c r="C19" s="63">
        <v>0</v>
      </c>
      <c r="D19" s="52"/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0" spans="2:17" s="22" customFormat="1" x14ac:dyDescent="0.25">
      <c r="B20" s="50" t="s">
        <v>26</v>
      </c>
      <c r="C20" s="63">
        <v>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x14ac:dyDescent="0.25">
      <c r="B21" s="50" t="s">
        <v>27</v>
      </c>
      <c r="C21" s="63">
        <v>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0</v>
      </c>
      <c r="D22" s="52"/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s="22" customFormat="1" x14ac:dyDescent="0.25">
      <c r="B23" s="50" t="s">
        <v>29</v>
      </c>
      <c r="C23" s="63">
        <v>0</v>
      </c>
      <c r="D23" s="52"/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s="22" customFormat="1" x14ac:dyDescent="0.25">
      <c r="B24" s="50" t="s">
        <v>30</v>
      </c>
      <c r="C24" s="63">
        <v>0</v>
      </c>
      <c r="D24" s="52"/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s="22" customFormat="1" ht="30" x14ac:dyDescent="0.25">
      <c r="B25" s="50" t="s">
        <v>31</v>
      </c>
      <c r="C25" s="63">
        <v>0</v>
      </c>
      <c r="D25" s="52"/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s="22" customFormat="1" ht="30" x14ac:dyDescent="0.25">
      <c r="B26" s="50" t="s">
        <v>32</v>
      </c>
      <c r="C26" s="63">
        <v>0</v>
      </c>
      <c r="D26" s="52"/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s="22" customFormat="1" x14ac:dyDescent="0.25">
      <c r="B27" s="50" t="s">
        <v>33</v>
      </c>
      <c r="C27" s="63">
        <v>0</v>
      </c>
      <c r="D27" s="52"/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12124305</v>
      </c>
      <c r="D28" s="52"/>
      <c r="E28" s="29">
        <f t="shared" ref="E28:L28" si="4">+E29+E30+E31+E32+E33+E34+E35+E36+E37+E38</f>
        <v>1005542</v>
      </c>
      <c r="F28" s="29">
        <f t="shared" si="4"/>
        <v>1012486.8</v>
      </c>
      <c r="G28" s="29">
        <f t="shared" si="4"/>
        <v>1012696.88</v>
      </c>
      <c r="H28" s="29">
        <f t="shared" si="4"/>
        <v>1007762.8</v>
      </c>
      <c r="I28" s="29">
        <f t="shared" si="4"/>
        <v>1119100</v>
      </c>
      <c r="J28" s="29">
        <f t="shared" si="4"/>
        <v>1014235.36</v>
      </c>
      <c r="K28" s="29">
        <f t="shared" si="4"/>
        <v>1012867.86</v>
      </c>
      <c r="L28" s="29">
        <f t="shared" si="4"/>
        <v>1059688.8999999999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8244380.6000000015</v>
      </c>
    </row>
    <row r="29" spans="2:17" s="22" customFormat="1" x14ac:dyDescent="0.25">
      <c r="B29" s="50" t="s">
        <v>35</v>
      </c>
      <c r="C29" s="63">
        <v>0</v>
      </c>
      <c r="D29" s="52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s="22" customFormat="1" x14ac:dyDescent="0.25">
      <c r="B30" s="50" t="s">
        <v>36</v>
      </c>
      <c r="C30" s="63">
        <v>0</v>
      </c>
      <c r="D30" s="52"/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s="22" customFormat="1" x14ac:dyDescent="0.25">
      <c r="B31" s="50" t="s">
        <v>37</v>
      </c>
      <c r="C31" s="63">
        <v>0</v>
      </c>
      <c r="D31" s="52"/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s="22" customFormat="1" x14ac:dyDescent="0.25">
      <c r="B32" s="50" t="s">
        <v>38</v>
      </c>
      <c r="C32" s="63">
        <v>10124305</v>
      </c>
      <c r="D32" s="52"/>
      <c r="E32" s="31">
        <v>559620</v>
      </c>
      <c r="F32" s="31">
        <v>656326</v>
      </c>
      <c r="G32" s="31">
        <v>940580</v>
      </c>
      <c r="H32" s="31">
        <v>527738.80000000005</v>
      </c>
      <c r="I32" s="31">
        <v>1119100</v>
      </c>
      <c r="J32" s="31">
        <v>1014235.36</v>
      </c>
      <c r="K32" s="31">
        <v>961117.52</v>
      </c>
      <c r="L32" s="31">
        <v>1034582.5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6813300.1799999997</v>
      </c>
    </row>
    <row r="33" spans="2:17" s="22" customFormat="1" ht="33" customHeight="1" x14ac:dyDescent="0.25">
      <c r="B33" s="50" t="s">
        <v>39</v>
      </c>
      <c r="C33" s="63">
        <v>0</v>
      </c>
      <c r="D33" s="52"/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s="22" customFormat="1" ht="30" x14ac:dyDescent="0.25">
      <c r="B34" s="50" t="s">
        <v>40</v>
      </c>
      <c r="C34" s="63">
        <v>0</v>
      </c>
      <c r="D34" s="52"/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s="22" customFormat="1" ht="30" x14ac:dyDescent="0.25">
      <c r="B35" s="50" t="s">
        <v>41</v>
      </c>
      <c r="C35" s="63">
        <v>0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2000000</v>
      </c>
      <c r="D38" s="52"/>
      <c r="E38" s="31">
        <v>445922</v>
      </c>
      <c r="F38" s="31">
        <v>356160.8</v>
      </c>
      <c r="G38" s="31">
        <v>72116.88</v>
      </c>
      <c r="H38" s="31">
        <v>480024</v>
      </c>
      <c r="I38" s="31">
        <v>0</v>
      </c>
      <c r="J38" s="31">
        <v>0</v>
      </c>
      <c r="K38" s="31">
        <v>51750.34</v>
      </c>
      <c r="L38" s="31">
        <v>25106.400000000001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1431080.4200000002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0</v>
      </c>
      <c r="D55" s="52"/>
      <c r="E55" s="29">
        <f t="shared" ref="E55:L55" si="6">+E56+E57+E58+E59+E60+E61+E62+E63</f>
        <v>0</v>
      </c>
      <c r="F55" s="29">
        <f t="shared" si="6"/>
        <v>0</v>
      </c>
      <c r="G55" s="29">
        <f t="shared" si="6"/>
        <v>0</v>
      </c>
      <c r="H55" s="29">
        <f t="shared" si="6"/>
        <v>0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s="22" customFormat="1" x14ac:dyDescent="0.25">
      <c r="B56" s="50" t="s">
        <v>61</v>
      </c>
      <c r="C56" s="63">
        <v>0</v>
      </c>
      <c r="D56" s="52"/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s="22" customFormat="1" x14ac:dyDescent="0.25">
      <c r="B57" s="50" t="s">
        <v>62</v>
      </c>
      <c r="C57" s="63">
        <v>0</v>
      </c>
      <c r="D57" s="52"/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0</v>
      </c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0</v>
      </c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27820205.129999999</v>
      </c>
      <c r="F77" s="37">
        <f t="shared" si="9"/>
        <v>27782595.48</v>
      </c>
      <c r="G77" s="37">
        <f t="shared" si="9"/>
        <v>27885098.5</v>
      </c>
      <c r="H77" s="37">
        <f>+H73+H70+H65+H55+H47+H39+H28+H18+H12</f>
        <v>27937587.529999997</v>
      </c>
      <c r="I77" s="37">
        <f t="shared" si="9"/>
        <v>27859774.469999999</v>
      </c>
      <c r="J77" s="37">
        <f t="shared" si="9"/>
        <v>27718039.199999999</v>
      </c>
      <c r="K77" s="37">
        <f t="shared" si="9"/>
        <v>27423550.869999997</v>
      </c>
      <c r="L77" s="37">
        <f t="shared" si="9"/>
        <v>51105020.389999993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245531871.56999999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357145155</v>
      </c>
      <c r="D90" s="66">
        <f>+D12+D18+D28+D55+D65</f>
        <v>158517780.25</v>
      </c>
      <c r="E90" s="25">
        <f>E77+E88</f>
        <v>27820205.129999999</v>
      </c>
      <c r="F90" s="25">
        <f t="shared" ref="F90:O90" si="11">F77+F88</f>
        <v>27782595.48</v>
      </c>
      <c r="G90" s="25">
        <f t="shared" si="11"/>
        <v>27885098.5</v>
      </c>
      <c r="H90" s="25">
        <f>H77+H88</f>
        <v>27937587.529999997</v>
      </c>
      <c r="I90" s="25">
        <f t="shared" si="11"/>
        <v>27859774.469999999</v>
      </c>
      <c r="J90" s="25">
        <f t="shared" si="11"/>
        <v>27718039.199999999</v>
      </c>
      <c r="K90" s="25">
        <f t="shared" si="11"/>
        <v>27423550.869999997</v>
      </c>
      <c r="L90" s="25">
        <f t="shared" si="11"/>
        <v>51105020.389999993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245531871.56999999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7" t="s">
        <v>111</v>
      </c>
      <c r="F99" s="77"/>
      <c r="G99" s="77"/>
      <c r="H99" s="41"/>
      <c r="I99" s="41"/>
      <c r="J99" s="78" t="s">
        <v>105</v>
      </c>
      <c r="K99" s="78"/>
      <c r="L99" s="78"/>
      <c r="M99" s="2"/>
      <c r="N99" s="2"/>
      <c r="O99" s="2"/>
      <c r="P99" s="2"/>
    </row>
    <row r="100" spans="1:16" s="10" customFormat="1" ht="18" x14ac:dyDescent="0.25">
      <c r="B100" s="11"/>
      <c r="D100" s="11"/>
      <c r="E100" s="83" t="s">
        <v>109</v>
      </c>
      <c r="F100" s="83"/>
      <c r="G100" s="83"/>
      <c r="H100" s="39"/>
      <c r="I100" s="39"/>
      <c r="J100" s="82" t="s">
        <v>108</v>
      </c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8"/>
      <c r="K106" s="78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8"/>
      <c r="K107" s="78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AGOSTO</vt:lpstr>
      <vt:lpstr>'EJE. PORTAL AGOSTO'!Área_de_impresión</vt:lpstr>
      <vt:lpstr>'EJE. PORTAL AGOSTO'!Títulos_a_imprimir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2024-08-07T15:30:39Z</cp:lastPrinted>
  <dcterms:created xsi:type="dcterms:W3CDTF">2019-02-08T13:48:25Z</dcterms:created>
  <dcterms:modified xsi:type="dcterms:W3CDTF">2024-09-04T16:51:01Z</dcterms:modified>
</cp:coreProperties>
</file>