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SEPTIEMBRE" sheetId="1" r:id="rId1"/>
  </sheets>
  <definedNames>
    <definedName name="_xlnm.Print_Area" localSheetId="0">'EJE. PORTAL SEPTIEMBRE'!$A$1:$Q$101</definedName>
    <definedName name="_xlnm.Print_Titles" localSheetId="0">'EJE. PORTAL SEPTIEMBRE'!$1:$7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7" i="1"/>
  <c r="D12" i="1" l="1"/>
  <c r="D90" i="1" s="1"/>
  <c r="J28" i="1" l="1"/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<sst xmlns="http://schemas.openxmlformats.org/spreadsheetml/2006/main" count="112" uniqueCount="112">
  <si>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</si>
  <si>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</si>
  <si>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</si>
  <si>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</si>
  <si>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</si>
  <si>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</si>
  <si>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</si>
  <si>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</si>
  <si>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</si>
  <si>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</si>
  <si>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</si>
  <si>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</si>
  <si>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</si>
  <si>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</si>
  <si>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</si>
  <si>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</si>
  <si>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</si>
  <si>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</si>
  <si>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</si>
  <si>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</si>
  <si>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</si>
  <si>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</si>
  <si>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</si>
  <si>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</si>
  <si>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</si>
  <si>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</si>
  <si>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</si>
  <si>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</si>
  <si>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</si>
  <si>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</si>
  <si>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</si>
  <si>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</si>
  <si>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</si>
  <si>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</si>
  <si>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</si>
  <si>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</si>
  <si>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</si>
  <si>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</si>
  <si>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</si>
  <si>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</si>
  <si>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</si>
  <si>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</si>
  <si>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</si>
  <si>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</si>
  <si>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</si>
  <si>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</si>
  <si>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</si>
  <si>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</si>
  <si>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</si>
  <si>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</si>
  <si>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</si>
  <si>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</si>
  <si>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</si>
  <si>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</si>
  <si>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</si>
  <si>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</si>
  <si>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</si>
  <si>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</si>
  <si>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</si>
  <si>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</si>
  <si>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</si>
  <si>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</si>
  <si>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</si>
  <si>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</si>
  <si>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</si>
  <si>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</si>
  <si>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</si>
  <si>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</si>
  <si>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</si>
  <si>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</si>
  <si>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</si>
  <si>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</si>
  <si>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</si>
  <si>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</si>
  <si>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</si>
  <si>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</si>
  <si>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</si>
  <si>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</si>
  <si>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</si>
  <si>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</si>
  <si>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</si>
  <si>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</si>
  <si>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</si>
  <si>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</si>
  <si>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</si>
  <si>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</si>
  <si>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</si>
  <si>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</si>
  <si>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</si>
  <si>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</si>
  <si>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</si>
  <si>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</si>
  <si>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</si>
  <si>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</si>
  <si>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</si>
  <si>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</si>
  <si>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</si>
  <si>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</si>
  <si>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</si>
  <si>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</si>
  <si>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</si>
  <si>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</si>
  <si>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</si>
  <si>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</si>
  <si>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</si>
  <si>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</si>
  <si>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</si>
  <si>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</si>
  <si>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</si>
  <si>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</si>
  <si>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0100</t>
  </si>
  <si>
    <t>Lic.José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</si>
</sst>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83" zoomScale="85" zoomScaleNormal="85" zoomScaleSheetLayoutView="85" workbookViewId="0">
      <pane xSplit="1" topLeftCell="C1" activePane="topRight" state="frozen"/>
      <selection activeCell="B1" sqref="B1"/>
      <selection pane="topRight" activeCell="D14" sqref="D1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45565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357145155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3">
        <f>+D13+D14+D17</f>
        <v>172609295</v>
      </c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26740674.469999999</v>
      </c>
      <c r="J12" s="29">
        <f t="shared" si="0"/>
        <v>26703803.84</v>
      </c>
      <c r="K12" s="29">
        <f t="shared" si="0"/>
        <v>26410683.009999998</v>
      </c>
      <c r="L12" s="29">
        <f t="shared" si="0"/>
        <v>50045331.489999995</v>
      </c>
      <c r="M12" s="29">
        <f t="shared" si="0"/>
        <v>49493247.120000005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286780738.08999997</v>
      </c>
    </row>
    <row r="13" spans="2:17" s="22" customFormat="1" x14ac:dyDescent="0.25">
      <c r="B13" s="50" t="s">
        <v>19</v>
      </c>
      <c r="C13" s="63">
        <v>299490658</v>
      </c>
      <c r="D13" s="52">
        <f>140393204+11272685.88+1083962.51</f>
        <v>152749852.38999999</v>
      </c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22990896.149999999</v>
      </c>
      <c r="J13" s="33">
        <v>22958500.170000002</v>
      </c>
      <c r="K13" s="33">
        <v>22704473.969999999</v>
      </c>
      <c r="L13" s="33">
        <v>43975145.939999998</v>
      </c>
      <c r="M13" s="33">
        <v>43466693.420000002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248333529.56999999</v>
      </c>
    </row>
    <row r="14" spans="2:17" s="22" customFormat="1" x14ac:dyDescent="0.25">
      <c r="B14" s="50" t="s">
        <v>20</v>
      </c>
      <c r="C14" s="63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216463.97</v>
      </c>
      <c r="J14" s="33">
        <v>216463.97</v>
      </c>
      <c r="K14" s="33">
        <v>216463.97</v>
      </c>
      <c r="L14" s="33">
        <v>216463.97</v>
      </c>
      <c r="M14" s="33">
        <v>216463.97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2058175.73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42372636</v>
      </c>
      <c r="D17" s="52">
        <f>18124576.25+1734866.36</f>
        <v>19859442.609999999</v>
      </c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3533314.35</v>
      </c>
      <c r="J17" s="33">
        <v>3528839.7</v>
      </c>
      <c r="K17" s="33">
        <v>3489745.07</v>
      </c>
      <c r="L17" s="33">
        <v>5853721.5800000001</v>
      </c>
      <c r="M17" s="33">
        <v>5810089.7300000004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36389032.790000007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3">+E19+E20+E21+E22+E25+E26+E24+E23+E27</f>
        <v>0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25</v>
      </c>
      <c r="C19" s="63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4">+E29+E30+E31+E32+E33+E34+E35+E36+E37+E38</f>
        <v>1005542</v>
      </c>
      <c r="F28" s="29">
        <f t="shared" si="4"/>
        <v>1012486.8</v>
      </c>
      <c r="G28" s="29">
        <f t="shared" si="4"/>
        <v>1012696.88</v>
      </c>
      <c r="H28" s="29">
        <f t="shared" si="4"/>
        <v>1007762.8</v>
      </c>
      <c r="I28" s="29">
        <f t="shared" si="4"/>
        <v>1119100</v>
      </c>
      <c r="J28" s="29">
        <f t="shared" si="4"/>
        <v>1014235.36</v>
      </c>
      <c r="K28" s="29">
        <f t="shared" si="4"/>
        <v>1012867.86</v>
      </c>
      <c r="L28" s="29">
        <f t="shared" si="4"/>
        <v>1059688.8999999999</v>
      </c>
      <c r="M28" s="29">
        <f>+M29+M30+M31+M32+M33+M34+M35+M36+M37+M38</f>
        <v>1009271.2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9253651.8000000007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/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1119100</v>
      </c>
      <c r="J32" s="31">
        <v>1014235.36</v>
      </c>
      <c r="K32" s="31">
        <v>961117.52</v>
      </c>
      <c r="L32" s="31">
        <v>1034582.5</v>
      </c>
      <c r="M32" s="31">
        <v>970321.2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7783621.3799999999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/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51750.34</v>
      </c>
      <c r="L38" s="31">
        <v>25106.400000000001</v>
      </c>
      <c r="M38" s="31">
        <v>38950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1470030.4200000002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27820205.129999999</v>
      </c>
      <c r="F77" s="37">
        <f t="shared" si="9"/>
        <v>27782595.48</v>
      </c>
      <c r="G77" s="37">
        <f t="shared" si="9"/>
        <v>27885098.5</v>
      </c>
      <c r="H77" s="37">
        <f>+H73+H70+H65+H55+H47+H39+H28+H18+H12</f>
        <v>27937587.529999997</v>
      </c>
      <c r="I77" s="37">
        <f t="shared" si="9"/>
        <v>27859774.469999999</v>
      </c>
      <c r="J77" s="37">
        <f t="shared" si="9"/>
        <v>27718039.199999999</v>
      </c>
      <c r="K77" s="37">
        <f t="shared" si="9"/>
        <v>27423550.869999997</v>
      </c>
      <c r="L77" s="37">
        <f t="shared" si="9"/>
        <v>51105020.389999993</v>
      </c>
      <c r="M77" s="37">
        <f t="shared" si="9"/>
        <v>50502518.320000008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296034389.88999999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357145155</v>
      </c>
      <c r="D90" s="66">
        <f>+D12+D18+D28+D55+D65</f>
        <v>172609295</v>
      </c>
      <c r="E90" s="25">
        <f>E77+E88</f>
        <v>27820205.129999999</v>
      </c>
      <c r="F90" s="25">
        <f t="shared" ref="F90:O90" si="11">F77+F88</f>
        <v>27782595.48</v>
      </c>
      <c r="G90" s="25">
        <f t="shared" si="11"/>
        <v>27885098.5</v>
      </c>
      <c r="H90" s="25">
        <f>H77+H88</f>
        <v>27937587.529999997</v>
      </c>
      <c r="I90" s="25">
        <f t="shared" si="11"/>
        <v>27859774.469999999</v>
      </c>
      <c r="J90" s="25">
        <f t="shared" si="11"/>
        <v>27718039.199999999</v>
      </c>
      <c r="K90" s="25">
        <f t="shared" si="11"/>
        <v>27423550.869999997</v>
      </c>
      <c r="L90" s="25">
        <f t="shared" si="11"/>
        <v>51105020.389999993</v>
      </c>
      <c r="M90" s="25">
        <f t="shared" si="11"/>
        <v>50502518.320000008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296034389.88999999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SEPTIEMBRE</vt:lpstr>
      <vt:lpstr>'EJE. PORTAL SEPTIEMBRE'!Área_de_impresión</vt:lpstr>
      <vt:lpstr>'EJE. PORTAL SEPTIEMBRE'!Títulos_a_imprimir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2024-10-01T14:30:25Z</cp:lastPrinted>
  <dcterms:created xsi:type="dcterms:W3CDTF">2019-02-08T13:48:25Z</dcterms:created>
  <dcterms:modified xsi:type="dcterms:W3CDTF">2024-10-01T14:31:03Z</dcterms:modified>
</cp:coreProperties>
</file>