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RTAL 2024\"/>
    </mc:Choice>
  </mc:AlternateContent>
  <bookViews>
    <workbookView xWindow="0" yWindow="0" windowWidth="20490" windowHeight="6645"/>
  </bookViews>
  <sheets>
    <sheet name="EJE. PORTAL DICIEMBRE" sheetId="1" r:id="rId1"/>
  </sheets>
  <definedNames>
    <definedName name="_xlnm.Print_Area" localSheetId="0">'EJE. PORTAL DICIEMBRE'!$A$1:$Q$101</definedName>
    <definedName name="_xlnm.Print_Titles" localSheetId="0">'EJE. PORTAL DICIEMBRE'!$1:$7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5" i="1" l="1"/>
  <c r="J28" i="1" l="1"/>
  <c r="J18" i="1"/>
  <c r="J55" i="1"/>
  <c r="H28" i="1" l="1"/>
  <c r="H77" i="1"/>
  <c r="H90" i="1" s="1"/>
  <c r="Q10" i="1" l="1"/>
  <c r="C65" i="1"/>
  <c r="C55" i="1"/>
  <c r="C28" i="1"/>
  <c r="C18" i="1"/>
  <c r="C12" i="1"/>
  <c r="C90" i="1" s="1"/>
  <c r="C10" i="1" l="1"/>
  <c r="F18" i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M77" i="1"/>
  <c r="G77" i="1"/>
  <c r="G90" i="1" s="1"/>
  <c r="L12" i="1"/>
  <c r="L77" i="1" s="1"/>
  <c r="M90" i="1" l="1"/>
  <c r="L28" i="1" l="1"/>
  <c r="L90" i="1" l="1"/>
  <c r="Q19" i="1"/>
  <c r="Q56" i="1" l="1"/>
  <c r="K90" i="1" l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<sst xmlns="http://schemas.openxmlformats.org/spreadsheetml/2006/main" count="113" uniqueCount="113">
  <si>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</si>
  <si>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</si>
  <si>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</si>
  <si>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</si>
  <si>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</si>
  <si>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</si>
  <si>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</si>
  <si>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</si>
  <si>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</si>
  <si>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</si>
  <si>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</si>
  <si>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</si>
  <si>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</si>
  <si>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</si>
  <si>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</si>
  <si>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</si>
  <si>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</si>
  <si>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</si>
  <si>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</si>
  <si>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</si>
  <si>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</si>
  <si>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</si>
  <si>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</si>
  <si>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</si>
  <si>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</si>
  <si>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</si>
  <si>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</si>
  <si>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</si>
  <si>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</si>
  <si>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</si>
  <si>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</si>
  <si>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</si>
  <si>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</si>
  <si>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</si>
  <si>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</si>
  <si>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</si>
  <si>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</si>
  <si>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</si>
  <si>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</si>
  <si>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</si>
  <si>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</si>
  <si>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</si>
  <si>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</si>
  <si>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</si>
  <si>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</si>
  <si>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</si>
  <si>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</si>
  <si>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</si>
  <si>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</si>
  <si>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</si>
  <si>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</si>
  <si>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</si>
  <si>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</si>
  <si>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</si>
  <si>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</si>
  <si>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</si>
  <si>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</si>
  <si>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</si>
  <si>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</si>
  <si>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</si>
  <si>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</si>
  <si>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</si>
  <si>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</si>
  <si>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</si>
  <si>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</si>
  <si>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</si>
  <si>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</si>
  <si>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</si>
  <si>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</si>
  <si>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</si>
  <si>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</si>
  <si>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</si>
  <si>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</si>
  <si>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</si>
  <si>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</si>
  <si>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</si>
  <si>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</si>
  <si>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</si>
  <si>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</si>
  <si>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</si>
  <si>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</si>
  <si>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</si>
  <si>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</si>
  <si>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</si>
  <si>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</si>
  <si>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</si>
  <si>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</si>
  <si>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</si>
  <si>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</si>
  <si>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</si>
  <si>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</si>
  <si>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</si>
  <si>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</si>
  <si>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</si>
  <si>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</si>
  <si>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</si>
  <si>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</si>
  <si>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</si>
  <si>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</si>
  <si>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</si>
  <si>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</si>
  <si>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</si>
  <si>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</si>
  <si>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</si>
  <si>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</si>
  <si>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</si>
  <si>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</si>
  <si>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</si>
  <si>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</si>
  <si>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</si>
  <si>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>6.Fuente: SIGEF 9995</t>
  </si>
  <si>
    <t>Lic. José Padilla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</si>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</sst>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0" fillId="0" borderId="0" xfId="1" applyFont="1" applyBorder="1" applyAlignment="1">
      <alignment horizontal="right" vertical="center" wrapText="1"/>
    </xf>
    <xf numFmtId="43" fontId="2" fillId="0" borderId="0" xfId="1" applyFont="1" applyBorder="1" applyAlignment="1">
      <alignment horizontal="right" vertical="center" wrapText="1"/>
    </xf>
    <xf numFmtId="43" fontId="0" fillId="0" borderId="0" xfId="1" applyFont="1" applyBorder="1" applyAlignment="1">
      <alignment horizontal="right" vertical="center"/>
    </xf>
    <xf numFmtId="43" fontId="2" fillId="2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43" fontId="4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30" zoomScale="85" zoomScaleNormal="85" zoomScaleSheetLayoutView="85" workbookViewId="0">
      <pane xSplit="1" topLeftCell="K1" activePane="topRight" state="frozen"/>
      <selection activeCell="B1" sqref="B1"/>
      <selection pane="topRight" activeCell="P33" sqref="P33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3" t="s">
        <v>102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2:17" ht="18" x14ac:dyDescent="0.25">
      <c r="B2" s="83" t="s">
        <v>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2:17" ht="18.75" customHeight="1" x14ac:dyDescent="0.25">
      <c r="B3" s="83" t="s">
        <v>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4" spans="2:17" ht="18.75" customHeight="1" x14ac:dyDescent="0.25">
      <c r="B4" s="83" t="s">
        <v>103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</row>
    <row r="5" spans="2:17" ht="15" customHeight="1" x14ac:dyDescent="0.25">
      <c r="B5" s="84" t="s">
        <v>2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</row>
    <row r="6" spans="2:17" ht="15" customHeight="1" x14ac:dyDescent="0.25">
      <c r="B6" s="85">
        <v>45657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2:17" x14ac:dyDescent="0.25">
      <c r="B7" s="84" t="s">
        <v>3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spans="2:17" x14ac:dyDescent="0.25">
      <c r="B8" s="47"/>
      <c r="C8" s="60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1" t="s">
        <v>107</v>
      </c>
      <c r="D9" s="59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8" t="s">
        <v>5</v>
      </c>
    </row>
    <row r="10" spans="2:17" s="69" customFormat="1" ht="15.75" x14ac:dyDescent="0.25">
      <c r="B10" s="70"/>
      <c r="C10" s="71">
        <f>+C12+C18+C28+C55+C65</f>
        <v>3455127848</v>
      </c>
      <c r="D10" s="72"/>
      <c r="E10" s="73"/>
      <c r="F10" s="74"/>
      <c r="G10" s="74"/>
      <c r="H10" s="75"/>
      <c r="I10" s="75"/>
      <c r="J10" s="75"/>
      <c r="K10" s="75"/>
      <c r="L10" s="75"/>
      <c r="M10" s="75"/>
      <c r="N10" s="75"/>
      <c r="O10" s="75"/>
      <c r="P10" s="75"/>
      <c r="Q10" s="7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1110510699</v>
      </c>
      <c r="D12" s="52"/>
      <c r="E12" s="29">
        <f t="shared" ref="E12:N12" si="0">+E13+E14+E17+E15+E16</f>
        <v>24792552</v>
      </c>
      <c r="F12" s="29">
        <f t="shared" si="0"/>
        <v>25114957.529999997</v>
      </c>
      <c r="G12" s="29">
        <f t="shared" si="0"/>
        <v>24952498.850000001</v>
      </c>
      <c r="H12" s="29">
        <f t="shared" si="0"/>
        <v>64698587.359999999</v>
      </c>
      <c r="I12" s="29">
        <f t="shared" si="0"/>
        <v>24406894.059999999</v>
      </c>
      <c r="J12" s="29">
        <f t="shared" si="0"/>
        <v>24606843.57</v>
      </c>
      <c r="K12" s="29">
        <v>25264695.93</v>
      </c>
      <c r="L12" s="29">
        <f t="shared" si="0"/>
        <v>0</v>
      </c>
      <c r="M12" s="29">
        <f t="shared" si="0"/>
        <v>34618476.979999997</v>
      </c>
      <c r="N12" s="29">
        <f t="shared" si="0"/>
        <v>537517.93000000005</v>
      </c>
      <c r="O12" s="29">
        <f t="shared" ref="O12" si="1">+O13+O14+O17+O15+O16</f>
        <v>68094.13</v>
      </c>
      <c r="P12" s="29">
        <f t="shared" ref="P12" si="2">+P13+P14+P17+P15+P16</f>
        <v>0</v>
      </c>
      <c r="Q12" s="29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249061118.34</v>
      </c>
    </row>
    <row r="13" spans="2:17" s="22" customFormat="1" x14ac:dyDescent="0.25">
      <c r="B13" s="50" t="s">
        <v>19</v>
      </c>
      <c r="C13" s="62">
        <v>735133333</v>
      </c>
      <c r="D13" s="52"/>
      <c r="E13" s="31">
        <v>22371577.210000001</v>
      </c>
      <c r="F13" s="31">
        <v>22710648.649999999</v>
      </c>
      <c r="G13" s="32">
        <v>22531698.120000001</v>
      </c>
      <c r="H13" s="33">
        <v>23124110.57</v>
      </c>
      <c r="I13" s="33">
        <v>22028297.559999999</v>
      </c>
      <c r="J13" s="33">
        <v>21915982.07</v>
      </c>
      <c r="K13" s="33">
        <v>21915982.07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156598296.25</v>
      </c>
    </row>
    <row r="14" spans="2:17" s="22" customFormat="1" x14ac:dyDescent="0.25">
      <c r="B14" s="50" t="s">
        <v>20</v>
      </c>
      <c r="C14" s="62">
        <v>280574966</v>
      </c>
      <c r="D14" s="52"/>
      <c r="E14" s="31">
        <v>0</v>
      </c>
      <c r="F14" s="31">
        <v>0</v>
      </c>
      <c r="G14" s="32">
        <v>0</v>
      </c>
      <c r="H14" s="33">
        <v>39182448.289999999</v>
      </c>
      <c r="I14" s="33">
        <v>0</v>
      </c>
      <c r="J14" s="33">
        <v>329245.3</v>
      </c>
      <c r="K14" s="33">
        <v>329245.3</v>
      </c>
      <c r="L14" s="33">
        <v>0</v>
      </c>
      <c r="M14" s="33">
        <v>34618476.979999997</v>
      </c>
      <c r="N14" s="33">
        <v>537517.93000000005</v>
      </c>
      <c r="O14" s="33">
        <v>68094.13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75065027.929999992</v>
      </c>
    </row>
    <row r="15" spans="2:17" s="22" customFormat="1" x14ac:dyDescent="0.25">
      <c r="B15" s="50" t="s">
        <v>21</v>
      </c>
      <c r="C15" s="62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2"/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2">
        <v>94802400</v>
      </c>
      <c r="D17" s="52"/>
      <c r="E17" s="31">
        <v>2420974.79</v>
      </c>
      <c r="F17" s="31">
        <v>2404308.88</v>
      </c>
      <c r="G17" s="32">
        <v>2420800.73</v>
      </c>
      <c r="H17" s="33">
        <v>2392028.5</v>
      </c>
      <c r="I17" s="33">
        <v>2378596.5</v>
      </c>
      <c r="J17" s="33">
        <v>2361616.2000000002</v>
      </c>
      <c r="K17" s="33">
        <v>2361616.2000000002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16739941.800000001</v>
      </c>
    </row>
    <row r="18" spans="2:17" s="22" customFormat="1" ht="31.5" customHeight="1" x14ac:dyDescent="0.25">
      <c r="B18" s="27" t="s">
        <v>24</v>
      </c>
      <c r="C18" s="28">
        <f>C19+C20+C21+C22+C23+C24+C25+C26+C27</f>
        <v>309083639</v>
      </c>
      <c r="D18" s="52"/>
      <c r="E18" s="29">
        <f t="shared" ref="E18:P18" si="3">+E19+E20+E21+E22+E25+E26+E24+E23+E27</f>
        <v>6197067.4700000007</v>
      </c>
      <c r="F18" s="29">
        <f>+F19+F20+F21+F22+F25+F26+F24+F23+F27</f>
        <v>2246825.9799999995</v>
      </c>
      <c r="G18" s="29">
        <f t="shared" si="3"/>
        <v>2585972.4800000004</v>
      </c>
      <c r="H18" s="29">
        <f t="shared" si="3"/>
        <v>6047078.3500000006</v>
      </c>
      <c r="I18" s="29">
        <f t="shared" si="3"/>
        <v>4272743.0599999996</v>
      </c>
      <c r="J18" s="29">
        <f t="shared" si="3"/>
        <v>7761072.5600000005</v>
      </c>
      <c r="K18" s="29">
        <v>6847489.7199999997</v>
      </c>
      <c r="L18" s="29">
        <f t="shared" si="3"/>
        <v>4225298.0599999996</v>
      </c>
      <c r="M18" s="29">
        <f t="shared" si="3"/>
        <v>11306677.079999998</v>
      </c>
      <c r="N18" s="29">
        <f t="shared" si="3"/>
        <v>5370282.7799999993</v>
      </c>
      <c r="O18" s="29">
        <f t="shared" si="3"/>
        <v>4896479.87</v>
      </c>
      <c r="P18" s="29">
        <f t="shared" si="3"/>
        <v>9757999.620000001</v>
      </c>
      <c r="Q18" s="29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71514987.030000001</v>
      </c>
    </row>
    <row r="19" spans="2:17" s="22" customFormat="1" x14ac:dyDescent="0.25">
      <c r="B19" s="50" t="s">
        <v>25</v>
      </c>
      <c r="C19" s="62">
        <v>12000000</v>
      </c>
      <c r="D19" s="52"/>
      <c r="E19" s="31">
        <v>0</v>
      </c>
      <c r="F19" s="31">
        <v>0</v>
      </c>
      <c r="G19" s="31">
        <v>807921.42</v>
      </c>
      <c r="H19" s="31">
        <v>657464.31000000006</v>
      </c>
      <c r="I19" s="31">
        <v>770246.05</v>
      </c>
      <c r="J19" s="31">
        <v>31200</v>
      </c>
      <c r="K19" s="31">
        <v>679566.48</v>
      </c>
      <c r="L19" s="31">
        <v>834329.97</v>
      </c>
      <c r="M19" s="31">
        <v>1662041.08</v>
      </c>
      <c r="N19" s="31">
        <v>642297.59999999998</v>
      </c>
      <c r="O19" s="31">
        <v>0</v>
      </c>
      <c r="P19" s="31">
        <v>3262137.04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9347203.9499999993</v>
      </c>
    </row>
    <row r="20" spans="2:17" s="22" customFormat="1" x14ac:dyDescent="0.25">
      <c r="B20" s="50" t="s">
        <v>26</v>
      </c>
      <c r="C20" s="62">
        <v>5000000</v>
      </c>
      <c r="D20" s="52"/>
      <c r="E20" s="31">
        <v>0</v>
      </c>
      <c r="F20" s="31">
        <v>2596</v>
      </c>
      <c r="G20" s="31">
        <v>0</v>
      </c>
      <c r="H20" s="31">
        <v>0</v>
      </c>
      <c r="I20" s="31">
        <v>0</v>
      </c>
      <c r="J20" s="31">
        <v>657484.19999999995</v>
      </c>
      <c r="K20" s="76">
        <v>0</v>
      </c>
      <c r="L20" s="31">
        <v>0</v>
      </c>
      <c r="M20" s="31">
        <v>0</v>
      </c>
      <c r="N20" s="31">
        <v>413437.59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1073517.79</v>
      </c>
    </row>
    <row r="21" spans="2:17" s="22" customFormat="1" x14ac:dyDescent="0.25">
      <c r="B21" s="50" t="s">
        <v>27</v>
      </c>
      <c r="C21" s="62">
        <v>800000</v>
      </c>
      <c r="D21" s="52"/>
      <c r="E21" s="31">
        <v>0</v>
      </c>
      <c r="F21" s="31">
        <v>0</v>
      </c>
      <c r="G21" s="31">
        <v>0</v>
      </c>
      <c r="H21" s="31">
        <v>8750</v>
      </c>
      <c r="I21" s="31">
        <v>0</v>
      </c>
      <c r="J21" s="31">
        <v>0</v>
      </c>
      <c r="K21" s="76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8750</v>
      </c>
    </row>
    <row r="22" spans="2:17" s="22" customFormat="1" ht="18" customHeight="1" x14ac:dyDescent="0.25">
      <c r="B22" s="50" t="s">
        <v>28</v>
      </c>
      <c r="C22" s="62">
        <v>572699</v>
      </c>
      <c r="D22" s="52"/>
      <c r="E22" s="31">
        <v>0</v>
      </c>
      <c r="F22" s="31">
        <v>125238.19</v>
      </c>
      <c r="G22" s="31">
        <v>0</v>
      </c>
      <c r="H22" s="31">
        <v>48354.07</v>
      </c>
      <c r="I22" s="31">
        <v>0</v>
      </c>
      <c r="J22" s="31">
        <v>71322.44</v>
      </c>
      <c r="K22" s="76">
        <v>0</v>
      </c>
      <c r="L22" s="31">
        <v>43111.18</v>
      </c>
      <c r="M22" s="31">
        <v>0</v>
      </c>
      <c r="N22" s="31">
        <v>67530.880000000005</v>
      </c>
      <c r="O22" s="31">
        <v>0</v>
      </c>
      <c r="P22" s="31">
        <v>81084.58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436641.34</v>
      </c>
    </row>
    <row r="23" spans="2:17" s="22" customFormat="1" x14ac:dyDescent="0.25">
      <c r="B23" s="50" t="s">
        <v>29</v>
      </c>
      <c r="C23" s="62">
        <v>39593639</v>
      </c>
      <c r="D23" s="52"/>
      <c r="E23" s="31">
        <v>1682364.44</v>
      </c>
      <c r="F23" s="31">
        <v>0</v>
      </c>
      <c r="G23" s="31">
        <v>222747.12</v>
      </c>
      <c r="H23" s="31">
        <v>287198.28000000003</v>
      </c>
      <c r="I23" s="31">
        <v>1882222.68</v>
      </c>
      <c r="J23" s="31">
        <v>0</v>
      </c>
      <c r="K23" s="31">
        <v>285910.75</v>
      </c>
      <c r="L23" s="31">
        <v>313699.31</v>
      </c>
      <c r="M23" s="31">
        <v>367978.89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5042121.4699999988</v>
      </c>
    </row>
    <row r="24" spans="2:17" s="22" customFormat="1" x14ac:dyDescent="0.25">
      <c r="B24" s="50" t="s">
        <v>30</v>
      </c>
      <c r="C24" s="62">
        <v>50000000</v>
      </c>
      <c r="D24" s="52"/>
      <c r="E24" s="31">
        <v>730128.03</v>
      </c>
      <c r="F24" s="31">
        <v>765227.48</v>
      </c>
      <c r="G24" s="31">
        <v>792645.5</v>
      </c>
      <c r="H24" s="31">
        <v>1050737.31</v>
      </c>
      <c r="I24" s="31">
        <v>837059.33</v>
      </c>
      <c r="J24" s="31">
        <v>850636.32</v>
      </c>
      <c r="K24" s="31">
        <v>842569.99</v>
      </c>
      <c r="L24" s="31">
        <v>846091.1</v>
      </c>
      <c r="M24" s="31">
        <v>830713.52</v>
      </c>
      <c r="N24" s="31">
        <v>1078716.68</v>
      </c>
      <c r="O24" s="31">
        <v>824649.39</v>
      </c>
      <c r="P24" s="31">
        <v>704248.98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10153423.630000001</v>
      </c>
    </row>
    <row r="25" spans="2:17" s="22" customFormat="1" ht="30" x14ac:dyDescent="0.25">
      <c r="B25" s="50" t="s">
        <v>31</v>
      </c>
      <c r="C25" s="62">
        <v>131756549</v>
      </c>
      <c r="D25" s="52"/>
      <c r="E25" s="31">
        <v>3358575</v>
      </c>
      <c r="F25" s="31">
        <v>0</v>
      </c>
      <c r="G25" s="31">
        <v>336658.44</v>
      </c>
      <c r="H25" s="31">
        <v>2478766.63</v>
      </c>
      <c r="I25" s="31">
        <v>44840</v>
      </c>
      <c r="J25" s="31">
        <v>2794921</v>
      </c>
      <c r="K25" s="31">
        <v>4021528.5</v>
      </c>
      <c r="L25" s="31">
        <v>1457919.5</v>
      </c>
      <c r="M25" s="31">
        <v>1387052.22</v>
      </c>
      <c r="N25" s="31">
        <v>1488380.03</v>
      </c>
      <c r="O25" s="31">
        <v>3978262.48</v>
      </c>
      <c r="P25" s="31">
        <v>5029799.0199999996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26376702.82</v>
      </c>
    </row>
    <row r="26" spans="2:17" s="22" customFormat="1" ht="30" x14ac:dyDescent="0.25">
      <c r="B26" s="50" t="s">
        <v>32</v>
      </c>
      <c r="C26" s="62">
        <v>68660752</v>
      </c>
      <c r="D26" s="52"/>
      <c r="E26" s="31">
        <v>426000</v>
      </c>
      <c r="F26" s="31">
        <v>1327696.51</v>
      </c>
      <c r="G26" s="31">
        <v>426000</v>
      </c>
      <c r="H26" s="31">
        <v>1515507.75</v>
      </c>
      <c r="I26" s="31">
        <v>738375</v>
      </c>
      <c r="J26" s="31">
        <v>3143108.6</v>
      </c>
      <c r="K26" s="31">
        <v>878320</v>
      </c>
      <c r="L26" s="31">
        <v>730147</v>
      </c>
      <c r="M26" s="31">
        <v>6363691.3499999996</v>
      </c>
      <c r="N26" s="31">
        <v>1679920</v>
      </c>
      <c r="O26" s="31">
        <v>30320</v>
      </c>
      <c r="P26" s="31">
        <v>680730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17939816.210000001</v>
      </c>
    </row>
    <row r="27" spans="2:17" s="22" customFormat="1" x14ac:dyDescent="0.25">
      <c r="B27" s="50" t="s">
        <v>33</v>
      </c>
      <c r="C27" s="62">
        <v>700000</v>
      </c>
      <c r="D27" s="52"/>
      <c r="E27" s="31">
        <v>0</v>
      </c>
      <c r="F27" s="31">
        <v>26067.8</v>
      </c>
      <c r="G27" s="31">
        <v>0</v>
      </c>
      <c r="H27" s="31">
        <v>300</v>
      </c>
      <c r="I27" s="31"/>
      <c r="J27" s="31">
        <v>212400</v>
      </c>
      <c r="K27" s="31">
        <v>139594</v>
      </c>
      <c r="L27" s="31">
        <v>0</v>
      </c>
      <c r="M27" s="31">
        <v>695200.02</v>
      </c>
      <c r="N27" s="31">
        <v>0</v>
      </c>
      <c r="O27" s="31">
        <v>63248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1136809.82</v>
      </c>
    </row>
    <row r="28" spans="2:17" s="22" customFormat="1" x14ac:dyDescent="0.25">
      <c r="B28" s="27" t="s">
        <v>34</v>
      </c>
      <c r="C28" s="28">
        <f>+C29+C30+C31+C32+C33+C34+C35+C36+C38</f>
        <v>1821874050</v>
      </c>
      <c r="D28" s="52"/>
      <c r="E28" s="29">
        <f t="shared" ref="E28:L28" si="4">+E29+E30+E31+E32+E33+E34+E35+E36+E37+E38</f>
        <v>69137536.959999993</v>
      </c>
      <c r="F28" s="29">
        <f t="shared" si="4"/>
        <v>2312920.83</v>
      </c>
      <c r="G28" s="29">
        <f t="shared" si="4"/>
        <v>33100125.289999999</v>
      </c>
      <c r="H28" s="29">
        <f t="shared" si="4"/>
        <v>26584824.769999996</v>
      </c>
      <c r="I28" s="29">
        <f t="shared" si="4"/>
        <v>17835285.690000001</v>
      </c>
      <c r="J28" s="29">
        <f t="shared" si="4"/>
        <v>25322531.849999998</v>
      </c>
      <c r="K28" s="29">
        <v>20985540.59</v>
      </c>
      <c r="L28" s="29">
        <f t="shared" si="4"/>
        <v>58386045.770000003</v>
      </c>
      <c r="M28" s="29">
        <f>+M29+M30+M31+M32+M33+M34+M35+M36+M37+M38</f>
        <v>7963776.1899999995</v>
      </c>
      <c r="N28" s="29">
        <f t="shared" ref="N28:P28" si="5">+N29+N30+N31+N32+N33+N34+N35+N36+N37+N38</f>
        <v>46901884.030000001</v>
      </c>
      <c r="O28" s="29">
        <f t="shared" si="5"/>
        <v>41691023.880000003</v>
      </c>
      <c r="P28" s="29">
        <f t="shared" si="5"/>
        <v>32931030.370000001</v>
      </c>
      <c r="Q28" s="29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383152526.22000003</v>
      </c>
    </row>
    <row r="29" spans="2:17" s="22" customFormat="1" x14ac:dyDescent="0.25">
      <c r="B29" s="50" t="s">
        <v>35</v>
      </c>
      <c r="C29" s="62">
        <v>35130000</v>
      </c>
      <c r="D29" s="52"/>
      <c r="E29" s="31">
        <v>309124.40000000002</v>
      </c>
      <c r="F29" s="31">
        <v>11874.98</v>
      </c>
      <c r="G29" s="31">
        <v>3880275.01</v>
      </c>
      <c r="H29" s="31">
        <v>210398.05</v>
      </c>
      <c r="I29" s="31">
        <v>1050635.2</v>
      </c>
      <c r="J29" s="31">
        <v>182845</v>
      </c>
      <c r="K29" s="31">
        <v>34515</v>
      </c>
      <c r="L29" s="31">
        <v>3758592.29</v>
      </c>
      <c r="M29" s="31">
        <v>44375</v>
      </c>
      <c r="N29" s="31">
        <v>4137844.55</v>
      </c>
      <c r="O29" s="31">
        <v>0</v>
      </c>
      <c r="P29" s="31">
        <v>1544476.64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15164956.120000001</v>
      </c>
    </row>
    <row r="30" spans="2:17" s="22" customFormat="1" x14ac:dyDescent="0.25">
      <c r="B30" s="50" t="s">
        <v>36</v>
      </c>
      <c r="C30" s="62">
        <v>30500000</v>
      </c>
      <c r="D30" s="52"/>
      <c r="E30" s="31">
        <v>0</v>
      </c>
      <c r="F30" s="31">
        <v>0</v>
      </c>
      <c r="G30" s="31">
        <v>44320.800000000003</v>
      </c>
      <c r="H30" s="31">
        <v>13501.56</v>
      </c>
      <c r="I30" s="31">
        <v>0</v>
      </c>
      <c r="J30" s="31">
        <v>0</v>
      </c>
      <c r="K30" s="76">
        <v>0</v>
      </c>
      <c r="L30" s="31">
        <v>0</v>
      </c>
      <c r="M30" s="31">
        <v>0</v>
      </c>
      <c r="N30" s="31">
        <v>1817943.4</v>
      </c>
      <c r="O30" s="31">
        <v>4184327.4</v>
      </c>
      <c r="P30" s="31">
        <v>67189.2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6127282.3600000003</v>
      </c>
    </row>
    <row r="31" spans="2:17" s="22" customFormat="1" x14ac:dyDescent="0.25">
      <c r="B31" s="50" t="s">
        <v>37</v>
      </c>
      <c r="C31" s="62">
        <v>19565504</v>
      </c>
      <c r="D31" s="52"/>
      <c r="E31" s="31">
        <v>0</v>
      </c>
      <c r="F31" s="31">
        <v>5890</v>
      </c>
      <c r="G31" s="31">
        <v>20248.8</v>
      </c>
      <c r="H31" s="31">
        <v>1380340.4</v>
      </c>
      <c r="I31" s="31">
        <v>9794</v>
      </c>
      <c r="J31" s="31">
        <v>579508.62</v>
      </c>
      <c r="K31" s="31">
        <v>469375.68</v>
      </c>
      <c r="L31" s="31">
        <v>1803702.69</v>
      </c>
      <c r="M31" s="31">
        <v>0</v>
      </c>
      <c r="N31" s="31">
        <v>1227918.3799999999</v>
      </c>
      <c r="O31" s="31">
        <v>184375</v>
      </c>
      <c r="P31" s="31">
        <v>832926.6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6514080.169999999</v>
      </c>
    </row>
    <row r="32" spans="2:17" s="22" customFormat="1" x14ac:dyDescent="0.25">
      <c r="B32" s="50" t="s">
        <v>38</v>
      </c>
      <c r="C32" s="62">
        <v>825000000</v>
      </c>
      <c r="D32" s="52"/>
      <c r="E32" s="31">
        <v>56228304.509999998</v>
      </c>
      <c r="F32" s="31">
        <v>831205.32</v>
      </c>
      <c r="G32" s="31">
        <v>22799816.440000001</v>
      </c>
      <c r="H32" s="31">
        <v>17313167.149999999</v>
      </c>
      <c r="I32" s="31">
        <v>7538500.9000000004</v>
      </c>
      <c r="J32" s="31">
        <v>15401397.48</v>
      </c>
      <c r="K32" s="31">
        <v>81000</v>
      </c>
      <c r="L32" s="31">
        <v>42812793.609999999</v>
      </c>
      <c r="M32" s="31">
        <v>488415</v>
      </c>
      <c r="N32" s="31">
        <v>22380282.989999998</v>
      </c>
      <c r="O32" s="31">
        <v>25449663.84</v>
      </c>
      <c r="P32" s="31">
        <v>15755887.15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227080434.39000002</v>
      </c>
    </row>
    <row r="33" spans="2:17" s="22" customFormat="1" ht="33" customHeight="1" x14ac:dyDescent="0.25">
      <c r="B33" s="50" t="s">
        <v>39</v>
      </c>
      <c r="C33" s="62">
        <v>6342154</v>
      </c>
      <c r="D33" s="52"/>
      <c r="E33" s="31">
        <v>0</v>
      </c>
      <c r="F33" s="31">
        <v>6671.41</v>
      </c>
      <c r="G33" s="31">
        <v>0</v>
      </c>
      <c r="H33" s="31">
        <v>152360.01999999999</v>
      </c>
      <c r="I33" s="31">
        <v>0</v>
      </c>
      <c r="J33" s="31">
        <v>450</v>
      </c>
      <c r="K33" s="31">
        <v>991200</v>
      </c>
      <c r="L33" s="31">
        <v>0</v>
      </c>
      <c r="M33" s="31">
        <v>0</v>
      </c>
      <c r="N33" s="31">
        <v>95285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1245966.43</v>
      </c>
    </row>
    <row r="34" spans="2:17" s="22" customFormat="1" ht="30" x14ac:dyDescent="0.25">
      <c r="B34" s="50" t="s">
        <v>40</v>
      </c>
      <c r="C34" s="62">
        <v>4683253</v>
      </c>
      <c r="D34" s="52"/>
      <c r="E34" s="31">
        <v>23873.759999999998</v>
      </c>
      <c r="F34" s="31">
        <v>3867.36</v>
      </c>
      <c r="G34" s="31">
        <v>0</v>
      </c>
      <c r="H34" s="31">
        <v>7427.95</v>
      </c>
      <c r="I34" s="31">
        <v>0</v>
      </c>
      <c r="J34" s="31">
        <v>166477.01</v>
      </c>
      <c r="K34" s="31">
        <v>6125.97</v>
      </c>
      <c r="L34" s="31">
        <v>0</v>
      </c>
      <c r="M34" s="31">
        <v>0</v>
      </c>
      <c r="N34" s="31">
        <v>370000</v>
      </c>
      <c r="O34" s="31">
        <v>566.4</v>
      </c>
      <c r="P34" s="31">
        <v>10172.780000000001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588511.2300000001</v>
      </c>
    </row>
    <row r="35" spans="2:17" s="22" customFormat="1" ht="30" x14ac:dyDescent="0.25">
      <c r="B35" s="50" t="s">
        <v>41</v>
      </c>
      <c r="C35" s="62">
        <v>375757642</v>
      </c>
      <c r="D35" s="52"/>
      <c r="E35" s="31">
        <v>8281826</v>
      </c>
      <c r="F35" s="31">
        <v>146803.47</v>
      </c>
      <c r="G35" s="31">
        <v>3443985.66</v>
      </c>
      <c r="H35" s="31">
        <v>3813249.45</v>
      </c>
      <c r="I35" s="31">
        <v>6070969.7000000002</v>
      </c>
      <c r="J35" s="31">
        <v>3080785.51</v>
      </c>
      <c r="K35" s="31">
        <v>15177518.4</v>
      </c>
      <c r="L35" s="31">
        <v>765971.76</v>
      </c>
      <c r="M35" s="31">
        <v>6766903.4299999997</v>
      </c>
      <c r="N35" s="31">
        <v>6636001.4000000004</v>
      </c>
      <c r="O35" s="31">
        <v>5298723.46</v>
      </c>
      <c r="P35" s="31">
        <v>3968754.82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63451493.059999995</v>
      </c>
    </row>
    <row r="36" spans="2:17" s="22" customFormat="1" x14ac:dyDescent="0.25">
      <c r="B36" s="50" t="s">
        <v>104</v>
      </c>
      <c r="C36" s="62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76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2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76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2">
        <v>524895497</v>
      </c>
      <c r="D38" s="52"/>
      <c r="E38" s="31">
        <v>4294408.29</v>
      </c>
      <c r="F38" s="31">
        <v>1306608.29</v>
      </c>
      <c r="G38" s="31">
        <v>2911478.58</v>
      </c>
      <c r="H38" s="31">
        <v>3694380.19</v>
      </c>
      <c r="I38" s="31">
        <v>3165385.89</v>
      </c>
      <c r="J38" s="31">
        <v>5911068.2300000004</v>
      </c>
      <c r="K38" s="31">
        <v>4225805.54</v>
      </c>
      <c r="L38" s="31">
        <v>9244985.4199999999</v>
      </c>
      <c r="M38" s="31">
        <v>664082.76</v>
      </c>
      <c r="N38" s="31">
        <v>10236608.310000001</v>
      </c>
      <c r="O38" s="31">
        <v>6573367.7800000003</v>
      </c>
      <c r="P38" s="31">
        <v>10751623.18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62979802.460000001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77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2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76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2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76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2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76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2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76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2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76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2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76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2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76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76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2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76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2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76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2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76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2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76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2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76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2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76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2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76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193659460</v>
      </c>
      <c r="D55" s="52"/>
      <c r="E55" s="29">
        <f t="shared" ref="E55:J55" si="6">+E56+E57+E58+E59+E60+E61+E62+E63</f>
        <v>1875577.17</v>
      </c>
      <c r="F55" s="29">
        <f t="shared" si="6"/>
        <v>0</v>
      </c>
      <c r="G55" s="29">
        <f t="shared" si="6"/>
        <v>381097.52</v>
      </c>
      <c r="H55" s="29">
        <f t="shared" si="6"/>
        <v>2058603.75</v>
      </c>
      <c r="I55" s="29">
        <f t="shared" si="6"/>
        <v>0</v>
      </c>
      <c r="J55" s="29">
        <f t="shared" si="6"/>
        <v>735558.69</v>
      </c>
      <c r="K55" s="29">
        <v>1911792.01</v>
      </c>
      <c r="L55" s="29">
        <f>+L56+L57+L58+L59+L60+L61+L62+L63+L64</f>
        <v>4867611.41</v>
      </c>
      <c r="M55" s="29">
        <f>+M56+M57+M58+M59+M60+M61+M62+M63</f>
        <v>865734.66</v>
      </c>
      <c r="N55" s="29">
        <f t="shared" ref="N55:P55" si="7">+N56+N57+N58+N59+N60+N61+N62+N63</f>
        <v>3267664.92</v>
      </c>
      <c r="O55" s="29">
        <f t="shared" si="7"/>
        <v>954276.42999999993</v>
      </c>
      <c r="P55" s="29">
        <f t="shared" si="7"/>
        <v>874857.75</v>
      </c>
      <c r="Q55" s="29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17792774.309999999</v>
      </c>
    </row>
    <row r="56" spans="2:17" s="22" customFormat="1" x14ac:dyDescent="0.25">
      <c r="B56" s="50" t="s">
        <v>61</v>
      </c>
      <c r="C56" s="62">
        <v>24400000</v>
      </c>
      <c r="D56" s="52"/>
      <c r="E56" s="31">
        <v>58410</v>
      </c>
      <c r="F56" s="31">
        <v>0</v>
      </c>
      <c r="G56" s="31">
        <v>336257.52</v>
      </c>
      <c r="H56" s="31">
        <v>77644.289999999994</v>
      </c>
      <c r="I56" s="31">
        <v>0</v>
      </c>
      <c r="J56" s="31">
        <v>298772</v>
      </c>
      <c r="K56" s="31">
        <v>96792</v>
      </c>
      <c r="L56" s="31">
        <v>3507071.46</v>
      </c>
      <c r="M56" s="31">
        <v>0</v>
      </c>
      <c r="N56" s="31">
        <v>275952.71999999997</v>
      </c>
      <c r="O56" s="31">
        <v>0</v>
      </c>
      <c r="P56" s="31">
        <v>259264.73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4910164.72</v>
      </c>
    </row>
    <row r="57" spans="2:17" s="22" customFormat="1" x14ac:dyDescent="0.25">
      <c r="B57" s="50" t="s">
        <v>62</v>
      </c>
      <c r="C57" s="62">
        <v>2000000</v>
      </c>
      <c r="D57" s="52"/>
      <c r="E57" s="31">
        <v>0</v>
      </c>
      <c r="F57" s="31">
        <v>0</v>
      </c>
      <c r="G57" s="31">
        <v>0</v>
      </c>
      <c r="H57" s="31">
        <v>214967.67999999999</v>
      </c>
      <c r="I57" s="31">
        <v>0</v>
      </c>
      <c r="J57" s="31">
        <v>0</v>
      </c>
      <c r="K57" s="76" t="s">
        <v>112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/>
    </row>
    <row r="58" spans="2:17" s="22" customFormat="1" ht="30" x14ac:dyDescent="0.25">
      <c r="B58" s="50" t="s">
        <v>63</v>
      </c>
      <c r="C58" s="62">
        <v>112453645</v>
      </c>
      <c r="D58" s="52"/>
      <c r="E58" s="31">
        <v>561167.17000000004</v>
      </c>
      <c r="F58" s="31">
        <v>0</v>
      </c>
      <c r="G58" s="31">
        <v>44840</v>
      </c>
      <c r="H58" s="31">
        <v>1736704.18</v>
      </c>
      <c r="I58" s="31">
        <v>0</v>
      </c>
      <c r="J58" s="31">
        <v>436786.69</v>
      </c>
      <c r="K58" s="31">
        <v>1815000.01</v>
      </c>
      <c r="L58" s="31">
        <v>-1404360.01</v>
      </c>
      <c r="M58" s="31">
        <v>846734.66</v>
      </c>
      <c r="N58" s="31">
        <v>2707877.36</v>
      </c>
      <c r="O58" s="31">
        <v>613600</v>
      </c>
      <c r="P58" s="31">
        <v>443444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7801794.0600000005</v>
      </c>
    </row>
    <row r="59" spans="2:17" s="22" customFormat="1" ht="30" x14ac:dyDescent="0.25">
      <c r="B59" s="50" t="s">
        <v>64</v>
      </c>
      <c r="C59" s="62">
        <v>4000000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76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2">
        <v>50805815</v>
      </c>
      <c r="D60" s="52"/>
      <c r="E60" s="31">
        <v>1256000</v>
      </c>
      <c r="F60" s="31">
        <v>0</v>
      </c>
      <c r="G60" s="31">
        <v>0</v>
      </c>
      <c r="H60" s="31">
        <v>29287.599999999999</v>
      </c>
      <c r="I60" s="31">
        <v>0</v>
      </c>
      <c r="J60" s="31">
        <v>0</v>
      </c>
      <c r="K60" s="76">
        <v>0</v>
      </c>
      <c r="L60" s="31">
        <v>64900</v>
      </c>
      <c r="M60" s="31">
        <v>19000</v>
      </c>
      <c r="N60" s="31">
        <v>283834.84000000003</v>
      </c>
      <c r="O60" s="31">
        <v>340676.43</v>
      </c>
      <c r="P60" s="31">
        <v>172149.02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2165847.89</v>
      </c>
    </row>
    <row r="61" spans="2:17" s="22" customFormat="1" x14ac:dyDescent="0.25">
      <c r="B61" s="50" t="s">
        <v>66</v>
      </c>
      <c r="C61" s="62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76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2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76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2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76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2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76">
        <v>0</v>
      </c>
      <c r="L64" s="31">
        <v>2699999.96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2699999.96</v>
      </c>
    </row>
    <row r="65" spans="2:17" s="22" customFormat="1" x14ac:dyDescent="0.25">
      <c r="B65" s="27" t="s">
        <v>70</v>
      </c>
      <c r="C65" s="28">
        <f>+C66</f>
        <v>20000000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5">
        <f t="shared" si="8"/>
        <v>875845.83</v>
      </c>
      <c r="I65" s="35">
        <f t="shared" si="8"/>
        <v>375000</v>
      </c>
      <c r="J65" s="31">
        <f t="shared" si="8"/>
        <v>0</v>
      </c>
      <c r="K65" s="76"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29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6" spans="2:17" s="22" customFormat="1" x14ac:dyDescent="0.25">
      <c r="B66" s="50" t="s">
        <v>71</v>
      </c>
      <c r="C66" s="62">
        <v>20000000</v>
      </c>
      <c r="D66" s="52"/>
      <c r="E66" s="31">
        <v>0</v>
      </c>
      <c r="F66" s="31">
        <v>0</v>
      </c>
      <c r="G66" s="31">
        <v>0</v>
      </c>
      <c r="H66" s="31">
        <v>875845.83</v>
      </c>
      <c r="I66" s="31">
        <v>375000</v>
      </c>
      <c r="J66" s="31">
        <v>0</v>
      </c>
      <c r="K66" s="76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7" spans="2:17" s="22" customFormat="1" x14ac:dyDescent="0.25">
      <c r="B67" s="50" t="s">
        <v>72</v>
      </c>
      <c r="C67" s="62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76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2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76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2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76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78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2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76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2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76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78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2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76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2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76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2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76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3"/>
      <c r="D77" s="63"/>
      <c r="E77" s="37">
        <f t="shared" ref="E77:P77" si="9">+E73+E70+E65+E55+E47+E39+E28+E18+E12</f>
        <v>102002733.59999999</v>
      </c>
      <c r="F77" s="37">
        <f t="shared" si="9"/>
        <v>29674704.339999996</v>
      </c>
      <c r="G77" s="37">
        <f t="shared" si="9"/>
        <v>61019694.140000001</v>
      </c>
      <c r="H77" s="37">
        <f>+H73+H70+H65+H55+H47+H39+H28+H18+H12</f>
        <v>100264940.06</v>
      </c>
      <c r="I77" s="37">
        <f t="shared" si="9"/>
        <v>46889922.810000002</v>
      </c>
      <c r="J77" s="37">
        <f t="shared" si="9"/>
        <v>58426006.670000002</v>
      </c>
      <c r="K77" s="37">
        <v>55009518.25</v>
      </c>
      <c r="L77" s="37">
        <f>+L73+L70+L65+L55+L47+L39+L28+L18+L12</f>
        <v>67478955.24000001</v>
      </c>
      <c r="M77" s="37">
        <f t="shared" si="9"/>
        <v>54754664.909999996</v>
      </c>
      <c r="N77" s="37">
        <f t="shared" si="9"/>
        <v>56077349.660000004</v>
      </c>
      <c r="O77" s="37">
        <f t="shared" si="9"/>
        <v>47609874.310000002</v>
      </c>
      <c r="P77" s="37">
        <f t="shared" si="9"/>
        <v>43563887.74000001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722772251.73000002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2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2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2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2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2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3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4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5">
        <f>+C12+C18+C28+C55+C65</f>
        <v>3455127848</v>
      </c>
      <c r="D90" s="3"/>
      <c r="E90" s="25">
        <f>E77+E88</f>
        <v>102002733.59999999</v>
      </c>
      <c r="F90" s="25">
        <f t="shared" ref="F90:O90" si="11">F77+F88</f>
        <v>29674704.339999996</v>
      </c>
      <c r="G90" s="25">
        <f t="shared" si="11"/>
        <v>61019694.140000001</v>
      </c>
      <c r="H90" s="25">
        <f>H77+H88</f>
        <v>100264940.06</v>
      </c>
      <c r="I90" s="25">
        <f t="shared" si="11"/>
        <v>46889922.810000002</v>
      </c>
      <c r="J90" s="25">
        <f t="shared" si="11"/>
        <v>58426006.670000002</v>
      </c>
      <c r="K90" s="25">
        <f t="shared" si="11"/>
        <v>55009518.25</v>
      </c>
      <c r="L90" s="25">
        <f t="shared" si="11"/>
        <v>67478955.24000001</v>
      </c>
      <c r="M90" s="25">
        <f t="shared" si="11"/>
        <v>54754664.909999996</v>
      </c>
      <c r="N90" s="25">
        <f t="shared" si="11"/>
        <v>56077349.660000004</v>
      </c>
      <c r="O90" s="25">
        <f t="shared" si="11"/>
        <v>47609874.310000002</v>
      </c>
      <c r="P90" s="25">
        <f>P77+P88</f>
        <v>43563887.74000001</v>
      </c>
      <c r="Q90" s="79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722772251.73000002</v>
      </c>
    </row>
    <row r="91" spans="2:17" s="6" customFormat="1" ht="15.75" x14ac:dyDescent="0.25">
      <c r="B91" s="4" t="s">
        <v>94</v>
      </c>
      <c r="C91" s="66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7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7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7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7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7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21" x14ac:dyDescent="0.35">
      <c r="B97" s="80" t="s">
        <v>110</v>
      </c>
      <c r="C97" s="68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8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8"/>
      <c r="D99"/>
      <c r="E99" s="81" t="s">
        <v>111</v>
      </c>
      <c r="F99" s="81"/>
      <c r="G99" s="81"/>
      <c r="H99" s="41"/>
      <c r="I99" s="41"/>
      <c r="J99" s="82" t="s">
        <v>105</v>
      </c>
      <c r="K99" s="82"/>
      <c r="L99" s="82"/>
      <c r="M99" s="2"/>
      <c r="N99" s="2"/>
      <c r="O99" s="2"/>
      <c r="P99" s="2"/>
    </row>
    <row r="100" spans="1:16" s="10" customFormat="1" ht="18" x14ac:dyDescent="0.25">
      <c r="B100" s="11"/>
      <c r="D100" s="11"/>
      <c r="E100" s="87" t="s">
        <v>109</v>
      </c>
      <c r="F100" s="87"/>
      <c r="G100" s="87"/>
      <c r="H100" s="39"/>
      <c r="I100" s="39"/>
      <c r="J100" s="86" t="s">
        <v>108</v>
      </c>
      <c r="K100" s="86"/>
      <c r="L100" s="86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82"/>
      <c r="K106" s="82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82"/>
      <c r="K107" s="82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DICIEMBRE</vt:lpstr>
      <vt:lpstr>'EJE. PORTAL DICIEMBRE'!Área_de_impresión</vt:lpstr>
      <vt:lpstr>'EJE. PORTAL DICIEMBRE'!Títulos_a_imprimir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2024-12-02T13:45:30Z</cp:lastPrinted>
  <dcterms:created xsi:type="dcterms:W3CDTF">2019-02-08T13:48:25Z</dcterms:created>
  <dcterms:modified xsi:type="dcterms:W3CDTF">2025-01-03T15:14:11Z</dcterms:modified>
</cp:coreProperties>
</file>