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N:\DEPARTAMENTO_DE_PLANIFICACION_Y_DESARROLLO\Planes, Programas y Proyectos\Metas Fisicas\Evidencias OAI y SIGEF\OAI\"/>
    </mc:Choice>
  </mc:AlternateContent>
  <bookViews>
    <workbookView xWindow="0" yWindow="0" windowWidth="20490" windowHeight="7455"/>
  </bookViews>
  <sheets>
    <sheet name="Hoja1" sheetId="1" r:id="rId1"/>
    <sheet name="Hoja2" sheetId="2" r:id="rId2"/>
  </sheets>
  <externalReferences>
    <externalReference r:id="rId3"/>
  </externalReferences>
  <definedNames>
    <definedName name="_xlnm.Print_Area" localSheetId="0">Hoja1!$A$1:$J$43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9" i="2" l="1"/>
  <c r="B43" i="1" l="1"/>
  <c r="B42" i="1"/>
  <c r="B41" i="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<sst xmlns="http://schemas.openxmlformats.org/spreadsheetml/2006/main" count="75" uniqueCount="73">
  <si>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</si>
  <si>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</si>
  <si>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</si>
  <si>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</si>
  <si>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</si>
  <si>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</si>
  <si>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</si>
  <si>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</si>
  <si>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</si>
  <si>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</si>
  <si>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</si>
  <si>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</si>
  <si>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</si>
  <si>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</si>
  <si>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</si>
  <si>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</si>
  <si>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</si>
  <si>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</si>
  <si>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</si>
  <si>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</si>
  <si>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</si>
  <si>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</si>
  <si>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</si>
  <si>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</si>
  <si>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</si>
  <si>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</si>
  <si>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</si>
  <si>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</si>
  <si>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</si>
  <si>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</si>
  <si>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</si>
  <si>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</si>
  <si>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</si>
  <si>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</si>
  <si>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</si>
  <si>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</si>
  <si>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</si>
  <si>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</si>
  <si>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</si>
  <si>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</si>
  <si>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</si>
  <si>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</si>
  <si>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</si>
  <si>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</si>
  <si>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</si>
  <si>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</si>
  <si>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</si>
  <si>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</si>
  <si>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</si>
  <si>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</si>
  <si>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</si>
  <si>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</si>
  <si>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</si>
  <si>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</si>
  <si>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</si>
  <si>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</si>
  <si>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</si>
  <si>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</si>
  <si>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</si>
  <si>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</si>
  <si>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</si>
  <si>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</si>
  <si>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</si>
  <si>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</si>
  <si>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</si>
  <si>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</si>
  <si>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</si>
  <si>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</si>
  <si>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Informe de Evaluación 3er Trimestre de las Metas Físicas-Financieras 2024</t>
  </si>
  <si>
    <t>Replantear las metas formuladas debido a que el patrón que se ha presentado por la salida continua de los equipos por su antigüedad marca una tendencia a mantenerse en los próximos periodos, esto podría mejorar con la adquisición de nuevos equipos médicos necesarios para aumentar la producción, que permitiría mejorar la ejecución en los siguientes periodos.</t>
  </si>
  <si>
    <t>Para el 3er Trimestre del año proyectamos brindar 181,580 atenciones, de las cuales logramos un total de  158,810.00 siendo este un  87%  de cumplimiento, programamos para el periodo un presupuesto de 332,460,711.35 ejecutando un total de $306,274,227.98 dándonos un 92.12% en términos porcentuales.</t>
  </si>
  <si>
    <t>Las causas del desvío físico-financiero Continuan siendo los mismos factores de los trimestres anteriones, desabastecimiento de medicamentos citostáticos y controlados, esenciales para las quimioterapias, la salida constante de equipos médicos críticos, en las áreas de Radioterapia e Imágenes, lo que ha afectado las metas. Estos equipos están en mantenimiento, reparación o en proceso de reemplazo debido a que su vida útil ha terminado y el costo de repararlos es mayor que su precio actual.</t>
  </si>
  <si>
    <t>Aumentar las atenciones de salud en los establecimientos autogestionados para la población asignada en un 15% para el año 2024, respecto a las 4,949,868 atenciones proyectadas en el año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</si>
</sst>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9">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4" fontId="0" fillId="0" borderId="0" xfId="0" applyNumberFormat="1"/>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3" fillId="6" borderId="22"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xmlns=""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topLeftCell="A25" zoomScaleNormal="100" zoomScaleSheetLayoutView="90" workbookViewId="0">
      <selection activeCell="L25" sqref="L25"/>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1.140625" style="5" customWidth="1"/>
    <col min="8" max="10" width="12.7109375" style="5" customWidth="1"/>
    <col min="11" max="11" width="11.42578125" style="5"/>
  </cols>
  <sheetData>
    <row r="1" spans="1:11" ht="21.75" thickBot="1" x14ac:dyDescent="0.3">
      <c r="A1" s="19"/>
      <c r="B1" s="43" t="s">
        <v>68</v>
      </c>
      <c r="C1" s="44"/>
      <c r="D1" s="44"/>
      <c r="E1" s="44"/>
      <c r="F1" s="44"/>
      <c r="G1" s="44"/>
      <c r="H1" s="44"/>
      <c r="I1" s="44"/>
      <c r="J1" s="45"/>
      <c r="K1" s="1"/>
    </row>
    <row r="2" spans="1:11" ht="26.25" customHeight="1" thickBot="1" x14ac:dyDescent="0.3">
      <c r="A2" s="20"/>
      <c r="B2" s="46" t="s">
        <v>0</v>
      </c>
      <c r="C2" s="47"/>
      <c r="D2" s="46" t="s">
        <v>1</v>
      </c>
      <c r="E2" s="48"/>
      <c r="F2" s="48"/>
      <c r="G2" s="47"/>
      <c r="H2" s="49"/>
      <c r="I2" s="2" t="s">
        <v>2</v>
      </c>
      <c r="J2" s="3" t="s">
        <v>3</v>
      </c>
      <c r="K2" s="1"/>
    </row>
    <row r="3" spans="1:11" ht="21.75" thickBot="1" x14ac:dyDescent="0.3">
      <c r="A3" s="21"/>
      <c r="B3" s="50" t="s">
        <v>4</v>
      </c>
      <c r="C3" s="51"/>
      <c r="D3" s="50" t="s">
        <v>59</v>
      </c>
      <c r="E3" s="51"/>
      <c r="F3" s="51"/>
      <c r="G3" s="51"/>
      <c r="H3" s="52"/>
      <c r="I3" s="25">
        <v>45579</v>
      </c>
      <c r="J3" s="26"/>
      <c r="K3" s="1"/>
    </row>
    <row r="4" spans="1:11" x14ac:dyDescent="0.25">
      <c r="A4" s="53"/>
      <c r="B4" s="54"/>
      <c r="C4" s="54"/>
      <c r="D4" s="55"/>
      <c r="E4" s="55"/>
      <c r="F4" s="55"/>
      <c r="G4" s="55"/>
      <c r="H4" s="55"/>
      <c r="I4" s="54"/>
      <c r="J4" s="56"/>
      <c r="K4" s="1"/>
    </row>
    <row r="5" spans="1:11" ht="3" customHeight="1" x14ac:dyDescent="0.25">
      <c r="A5" s="34"/>
      <c r="B5" s="35"/>
      <c r="C5" s="35"/>
      <c r="D5" s="35"/>
      <c r="E5" s="35"/>
      <c r="F5" s="35"/>
      <c r="G5" s="35"/>
      <c r="H5" s="35"/>
      <c r="I5" s="35"/>
      <c r="J5" s="36"/>
      <c r="K5" s="1"/>
    </row>
    <row r="6" spans="1:11" ht="15.75" x14ac:dyDescent="0.25">
      <c r="A6" s="37" t="s">
        <v>60</v>
      </c>
      <c r="B6" s="38"/>
      <c r="C6" s="38"/>
      <c r="D6" s="38"/>
      <c r="E6" s="38"/>
      <c r="F6" s="38"/>
      <c r="G6" s="38"/>
      <c r="H6" s="38"/>
      <c r="I6" s="38"/>
      <c r="J6" s="39"/>
      <c r="K6" s="1"/>
    </row>
    <row r="7" spans="1:11" ht="15.75" x14ac:dyDescent="0.25">
      <c r="A7" s="40" t="s">
        <v>5</v>
      </c>
      <c r="B7" s="41"/>
      <c r="C7" s="41"/>
      <c r="D7" s="41"/>
      <c r="E7" s="41"/>
      <c r="F7" s="41"/>
      <c r="G7" s="41"/>
      <c r="H7" s="41"/>
      <c r="I7" s="41"/>
      <c r="J7" s="42"/>
      <c r="K7" s="1"/>
    </row>
    <row r="8" spans="1:11" x14ac:dyDescent="0.25">
      <c r="A8" s="4" t="s">
        <v>6</v>
      </c>
      <c r="B8" s="57" t="s">
        <v>50</v>
      </c>
      <c r="C8" s="58"/>
      <c r="D8" s="58"/>
      <c r="E8" s="58"/>
      <c r="F8" s="58"/>
      <c r="G8" s="58"/>
      <c r="H8" s="58"/>
      <c r="I8" s="58"/>
      <c r="J8" s="59"/>
      <c r="K8" s="1"/>
    </row>
    <row r="9" spans="1:11" ht="15" customHeight="1" x14ac:dyDescent="0.25">
      <c r="A9" s="22" t="s">
        <v>35</v>
      </c>
      <c r="B9" s="57" t="s">
        <v>51</v>
      </c>
      <c r="C9" s="58"/>
      <c r="D9" s="58"/>
      <c r="E9" s="58"/>
      <c r="F9" s="58"/>
      <c r="G9" s="58"/>
      <c r="H9" s="58"/>
      <c r="I9" s="58"/>
      <c r="J9" s="59"/>
      <c r="K9" s="1"/>
    </row>
    <row r="10" spans="1:11" ht="18.75" customHeight="1" x14ac:dyDescent="0.25">
      <c r="A10" s="22" t="s">
        <v>36</v>
      </c>
      <c r="B10" s="57" t="s">
        <v>51</v>
      </c>
      <c r="C10" s="58"/>
      <c r="D10" s="58"/>
      <c r="E10" s="58"/>
      <c r="F10" s="58"/>
      <c r="G10" s="58"/>
      <c r="H10" s="58"/>
      <c r="I10" s="58"/>
      <c r="J10" s="59"/>
      <c r="K10" s="1"/>
    </row>
    <row r="11" spans="1:11" ht="40.5" customHeight="1" x14ac:dyDescent="0.25">
      <c r="A11" s="4" t="s">
        <v>7</v>
      </c>
      <c r="B11" s="60" t="s">
        <v>67</v>
      </c>
      <c r="C11" s="60"/>
      <c r="D11" s="60"/>
      <c r="E11" s="60"/>
      <c r="F11" s="60"/>
      <c r="G11" s="60"/>
      <c r="H11" s="60"/>
      <c r="I11" s="60"/>
      <c r="J11" s="61"/>
    </row>
    <row r="12" spans="1:11" ht="48" customHeight="1" x14ac:dyDescent="0.25">
      <c r="A12" s="4" t="s">
        <v>8</v>
      </c>
      <c r="B12" s="60" t="s">
        <v>52</v>
      </c>
      <c r="C12" s="60"/>
      <c r="D12" s="60"/>
      <c r="E12" s="60"/>
      <c r="F12" s="60"/>
      <c r="G12" s="60"/>
      <c r="H12" s="60"/>
      <c r="I12" s="60"/>
      <c r="J12" s="61"/>
    </row>
    <row r="13" spans="1:11" ht="15.75" x14ac:dyDescent="0.25">
      <c r="A13" s="37" t="s">
        <v>9</v>
      </c>
      <c r="B13" s="38"/>
      <c r="C13" s="38"/>
      <c r="D13" s="38"/>
      <c r="E13" s="38"/>
      <c r="F13" s="38"/>
      <c r="G13" s="38"/>
      <c r="H13" s="38"/>
      <c r="I13" s="38"/>
      <c r="J13" s="39"/>
    </row>
    <row r="14" spans="1:11" ht="20.25" customHeight="1" x14ac:dyDescent="0.25">
      <c r="A14" s="4" t="s">
        <v>10</v>
      </c>
      <c r="B14" s="23">
        <v>2</v>
      </c>
      <c r="C14" s="33" t="str">
        <f>IFERROR(VLOOKUP(B14,'[1]Validacion datos'!A2:B5,2,FALSE),"")</f>
        <v>DESARROLLO SOCIAL</v>
      </c>
      <c r="D14" s="33"/>
      <c r="E14" s="33"/>
      <c r="F14" s="33"/>
      <c r="G14" s="33"/>
      <c r="H14" s="33"/>
      <c r="I14" s="33"/>
      <c r="J14" s="33"/>
    </row>
    <row r="15" spans="1:11" ht="26.25" customHeight="1" x14ac:dyDescent="0.25">
      <c r="A15" s="4" t="s">
        <v>11</v>
      </c>
      <c r="B15" s="6">
        <v>2.2000000000000002</v>
      </c>
      <c r="C15" s="33" t="str">
        <f>IFERROR(VLOOKUP(B15,'[1]Validacion datos'!A8:B26,2,FALSE),"")</f>
        <v>Salud y seguridad social integral</v>
      </c>
      <c r="D15" s="33"/>
      <c r="E15" s="33"/>
      <c r="F15" s="33"/>
      <c r="G15" s="33"/>
      <c r="H15" s="33"/>
      <c r="I15" s="33"/>
      <c r="J15" s="33"/>
    </row>
    <row r="16" spans="1:11" ht="27" customHeight="1" x14ac:dyDescent="0.25">
      <c r="A16" s="4" t="s">
        <v>12</v>
      </c>
      <c r="B16" s="27" t="s">
        <v>53</v>
      </c>
      <c r="C16" s="62"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2"/>
      <c r="E16" s="62"/>
      <c r="F16" s="62"/>
      <c r="G16" s="62"/>
      <c r="H16" s="62"/>
      <c r="I16" s="62"/>
      <c r="J16" s="62"/>
    </row>
    <row r="17" spans="1:11" ht="15.75" x14ac:dyDescent="0.25">
      <c r="A17" s="37" t="s">
        <v>13</v>
      </c>
      <c r="B17" s="38"/>
      <c r="C17" s="38"/>
      <c r="D17" s="38"/>
      <c r="E17" s="38"/>
      <c r="F17" s="38"/>
      <c r="G17" s="38"/>
      <c r="H17" s="38"/>
      <c r="I17" s="38"/>
      <c r="J17" s="39"/>
    </row>
    <row r="18" spans="1:11" ht="19.5" customHeight="1" x14ac:dyDescent="0.25">
      <c r="A18" s="4" t="s">
        <v>14</v>
      </c>
      <c r="B18" s="63" t="s">
        <v>63</v>
      </c>
      <c r="C18" s="63"/>
      <c r="D18" s="63"/>
      <c r="E18" s="63"/>
      <c r="F18" s="63"/>
      <c r="G18" s="63"/>
      <c r="H18" s="63"/>
      <c r="I18" s="63"/>
      <c r="J18" s="64"/>
    </row>
    <row r="19" spans="1:11" ht="35.25" customHeight="1" x14ac:dyDescent="0.25">
      <c r="A19" s="7" t="s">
        <v>15</v>
      </c>
      <c r="B19" s="63" t="s">
        <v>64</v>
      </c>
      <c r="C19" s="63"/>
      <c r="D19" s="63"/>
      <c r="E19" s="63"/>
      <c r="F19" s="63"/>
      <c r="G19" s="63"/>
      <c r="H19" s="63"/>
      <c r="I19" s="63"/>
      <c r="J19" s="64"/>
    </row>
    <row r="20" spans="1:11" ht="18" customHeight="1" x14ac:dyDescent="0.25">
      <c r="A20" s="7" t="s">
        <v>16</v>
      </c>
      <c r="B20" s="63" t="s">
        <v>65</v>
      </c>
      <c r="C20" s="63"/>
      <c r="D20" s="63"/>
      <c r="E20" s="63"/>
      <c r="F20" s="63"/>
      <c r="G20" s="63"/>
      <c r="H20" s="63"/>
      <c r="I20" s="63"/>
      <c r="J20" s="64"/>
    </row>
    <row r="21" spans="1:11" ht="36" customHeight="1" x14ac:dyDescent="0.25">
      <c r="A21" s="7" t="s">
        <v>37</v>
      </c>
      <c r="B21" s="63" t="s">
        <v>72</v>
      </c>
      <c r="C21" s="63"/>
      <c r="D21" s="63"/>
      <c r="E21" s="63"/>
      <c r="F21" s="63"/>
      <c r="G21" s="63"/>
      <c r="H21" s="63"/>
      <c r="I21" s="63"/>
      <c r="J21" s="64"/>
      <c r="K21" s="1"/>
    </row>
    <row r="22" spans="1:11" ht="15.75" x14ac:dyDescent="0.25">
      <c r="A22" s="37" t="s">
        <v>17</v>
      </c>
      <c r="B22" s="38"/>
      <c r="C22" s="38"/>
      <c r="D22" s="38"/>
      <c r="E22" s="38"/>
      <c r="F22" s="38"/>
      <c r="G22" s="38"/>
      <c r="H22" s="38"/>
      <c r="I22" s="38"/>
      <c r="J22" s="39"/>
    </row>
    <row r="23" spans="1:11" ht="15.75" x14ac:dyDescent="0.25">
      <c r="A23" s="40" t="s">
        <v>18</v>
      </c>
      <c r="B23" s="41"/>
      <c r="C23" s="41"/>
      <c r="D23" s="41"/>
      <c r="E23" s="41"/>
      <c r="F23" s="41"/>
      <c r="G23" s="41"/>
      <c r="H23" s="41"/>
      <c r="I23" s="41"/>
      <c r="J23" s="42"/>
      <c r="K23" s="1"/>
    </row>
    <row r="24" spans="1:11" ht="15" customHeight="1" x14ac:dyDescent="0.25">
      <c r="A24" s="65" t="s">
        <v>19</v>
      </c>
      <c r="B24" s="66"/>
      <c r="C24" s="67" t="s">
        <v>20</v>
      </c>
      <c r="D24" s="69"/>
      <c r="E24" s="69"/>
      <c r="F24" s="69" t="s">
        <v>21</v>
      </c>
      <c r="G24" s="69"/>
      <c r="H24" s="66"/>
      <c r="I24" s="67" t="s">
        <v>22</v>
      </c>
      <c r="J24" s="68"/>
    </row>
    <row r="25" spans="1:11" x14ac:dyDescent="0.25">
      <c r="A25" s="83">
        <v>3812273003</v>
      </c>
      <c r="B25" s="84"/>
      <c r="C25" s="73">
        <v>3812434962.5999999</v>
      </c>
      <c r="D25" s="74"/>
      <c r="E25" s="75"/>
      <c r="F25" s="73">
        <v>871555529.90999997</v>
      </c>
      <c r="G25" s="74"/>
      <c r="H25" s="75"/>
      <c r="I25" s="85">
        <f>IF(F25&gt;0,F25/C25,0)</f>
        <v>0.22860862898907464</v>
      </c>
      <c r="J25" s="86"/>
    </row>
    <row r="26" spans="1:11" ht="15.75" x14ac:dyDescent="0.25">
      <c r="A26" s="40" t="s">
        <v>23</v>
      </c>
      <c r="B26" s="41"/>
      <c r="C26" s="41"/>
      <c r="D26" s="41"/>
      <c r="E26" s="41"/>
      <c r="F26" s="41"/>
      <c r="G26" s="41"/>
      <c r="H26" s="41"/>
      <c r="I26" s="41"/>
      <c r="J26" s="42"/>
      <c r="K26" s="1"/>
    </row>
    <row r="27" spans="1:11" x14ac:dyDescent="0.25">
      <c r="A27" s="28"/>
      <c r="B27" s="29"/>
      <c r="C27" s="70" t="s">
        <v>49</v>
      </c>
      <c r="D27" s="71"/>
      <c r="E27" s="70" t="s">
        <v>47</v>
      </c>
      <c r="F27" s="71"/>
      <c r="G27" s="70" t="s">
        <v>48</v>
      </c>
      <c r="H27" s="70"/>
      <c r="I27" s="70" t="s">
        <v>24</v>
      </c>
      <c r="J27" s="72"/>
    </row>
    <row r="28" spans="1:11" ht="38.25" x14ac:dyDescent="0.25">
      <c r="A28" s="8" t="s">
        <v>25</v>
      </c>
      <c r="B28" s="9" t="s">
        <v>26</v>
      </c>
      <c r="C28" s="9" t="s">
        <v>38</v>
      </c>
      <c r="D28" s="9" t="s">
        <v>39</v>
      </c>
      <c r="E28" s="9" t="s">
        <v>41</v>
      </c>
      <c r="F28" s="9" t="s">
        <v>42</v>
      </c>
      <c r="G28" s="9" t="s">
        <v>43</v>
      </c>
      <c r="H28" s="9" t="s">
        <v>44</v>
      </c>
      <c r="I28" s="9" t="s">
        <v>45</v>
      </c>
      <c r="J28" s="10" t="s">
        <v>46</v>
      </c>
    </row>
    <row r="29" spans="1:11" ht="62.25" customHeight="1" x14ac:dyDescent="0.25">
      <c r="A29" s="11" t="s">
        <v>54</v>
      </c>
      <c r="B29" s="12" t="s">
        <v>55</v>
      </c>
      <c r="C29" s="13">
        <v>929674.52766112005</v>
      </c>
      <c r="D29" s="14">
        <v>3812273003</v>
      </c>
      <c r="E29" s="14">
        <v>181580</v>
      </c>
      <c r="F29" s="14">
        <v>332460711.35000002</v>
      </c>
      <c r="G29" s="15">
        <v>158810</v>
      </c>
      <c r="H29" s="14">
        <v>306274227.98000002</v>
      </c>
      <c r="I29" s="16">
        <f>IF(G29&gt;0,G29/E29,0)</f>
        <v>0.87460072695230751</v>
      </c>
      <c r="J29" s="17">
        <f>IF(H29&gt;0,H29/F29,0)</f>
        <v>0.92123435198202408</v>
      </c>
    </row>
    <row r="30" spans="1:11" ht="15.75" x14ac:dyDescent="0.25">
      <c r="A30" s="37" t="s">
        <v>27</v>
      </c>
      <c r="B30" s="38"/>
      <c r="C30" s="38"/>
      <c r="D30" s="38"/>
      <c r="E30" s="38"/>
      <c r="F30" s="38"/>
      <c r="G30" s="38"/>
      <c r="H30" s="38"/>
      <c r="I30" s="38"/>
      <c r="J30" s="39"/>
    </row>
    <row r="31" spans="1:11" ht="15.75" x14ac:dyDescent="0.25">
      <c r="A31" s="40" t="s">
        <v>28</v>
      </c>
      <c r="B31" s="41"/>
      <c r="C31" s="41"/>
      <c r="D31" s="41"/>
      <c r="E31" s="41"/>
      <c r="F31" s="41"/>
      <c r="G31" s="41"/>
      <c r="H31" s="41"/>
      <c r="I31" s="41"/>
      <c r="J31" s="42"/>
      <c r="K31" s="1"/>
    </row>
    <row r="32" spans="1:11" ht="31.5" customHeight="1" x14ac:dyDescent="0.25">
      <c r="A32" s="18" t="s">
        <v>29</v>
      </c>
      <c r="B32" s="63" t="s">
        <v>54</v>
      </c>
      <c r="C32" s="63"/>
      <c r="D32" s="63"/>
      <c r="E32" s="63"/>
      <c r="F32" s="63"/>
      <c r="G32" s="63"/>
      <c r="H32" s="63"/>
      <c r="I32" s="63"/>
      <c r="J32" s="64"/>
    </row>
    <row r="33" spans="1:11" ht="37.5" customHeight="1" x14ac:dyDescent="0.25">
      <c r="A33" s="18" t="s">
        <v>30</v>
      </c>
      <c r="B33" s="63" t="s">
        <v>66</v>
      </c>
      <c r="C33" s="63"/>
      <c r="D33" s="63"/>
      <c r="E33" s="63"/>
      <c r="F33" s="63"/>
      <c r="G33" s="63"/>
      <c r="H33" s="63"/>
      <c r="I33" s="63"/>
      <c r="J33" s="64"/>
    </row>
    <row r="34" spans="1:11" ht="55.5" customHeight="1" x14ac:dyDescent="0.25">
      <c r="A34" s="18" t="s">
        <v>31</v>
      </c>
      <c r="B34" s="63" t="s">
        <v>70</v>
      </c>
      <c r="C34" s="63"/>
      <c r="D34" s="63"/>
      <c r="E34" s="63"/>
      <c r="F34" s="63"/>
      <c r="G34" s="63"/>
      <c r="H34" s="63"/>
      <c r="I34" s="63"/>
      <c r="J34" s="64"/>
    </row>
    <row r="35" spans="1:11" ht="81" customHeight="1" x14ac:dyDescent="0.25">
      <c r="A35" s="18" t="s">
        <v>32</v>
      </c>
      <c r="B35" s="63" t="s">
        <v>71</v>
      </c>
      <c r="C35" s="63"/>
      <c r="D35" s="63"/>
      <c r="E35" s="63"/>
      <c r="F35" s="63"/>
      <c r="G35" s="63"/>
      <c r="H35" s="63"/>
      <c r="I35" s="63"/>
      <c r="J35" s="64"/>
    </row>
    <row r="36" spans="1:11" ht="15.75" x14ac:dyDescent="0.25">
      <c r="A36" s="37" t="s">
        <v>33</v>
      </c>
      <c r="B36" s="38"/>
      <c r="C36" s="38"/>
      <c r="D36" s="38"/>
      <c r="E36" s="38"/>
      <c r="F36" s="38"/>
      <c r="G36" s="38"/>
      <c r="H36" s="38"/>
      <c r="I36" s="38"/>
      <c r="J36" s="39"/>
    </row>
    <row r="37" spans="1:11" ht="15.75" x14ac:dyDescent="0.25">
      <c r="A37" s="76" t="s">
        <v>34</v>
      </c>
      <c r="B37" s="77"/>
      <c r="C37" s="77"/>
      <c r="D37" s="77"/>
      <c r="E37" s="77"/>
      <c r="F37" s="77"/>
      <c r="G37" s="77"/>
      <c r="H37" s="77"/>
      <c r="I37" s="77"/>
      <c r="J37" s="78"/>
      <c r="K37" s="1"/>
    </row>
    <row r="38" spans="1:11" ht="48" customHeight="1" x14ac:dyDescent="0.25">
      <c r="A38" s="79" t="s">
        <v>69</v>
      </c>
      <c r="B38" s="80"/>
      <c r="C38" s="80"/>
      <c r="D38" s="80"/>
      <c r="E38" s="80"/>
      <c r="F38" s="80"/>
      <c r="G38" s="80"/>
      <c r="H38" s="80"/>
      <c r="I38" s="80"/>
      <c r="J38" s="81"/>
    </row>
    <row r="39" spans="1:11" ht="9" customHeight="1" x14ac:dyDescent="0.25">
      <c r="A39" s="24"/>
      <c r="B39" s="24"/>
      <c r="C39" s="24"/>
      <c r="D39" s="24"/>
      <c r="E39" s="24"/>
      <c r="F39" s="24"/>
      <c r="G39" s="24"/>
      <c r="H39" s="24"/>
      <c r="I39" s="24"/>
      <c r="J39" s="24"/>
    </row>
    <row r="40" spans="1:11" ht="14.25" customHeight="1" x14ac:dyDescent="0.25">
      <c r="A40" s="82" t="s">
        <v>40</v>
      </c>
      <c r="B40" s="82"/>
      <c r="C40" s="82"/>
      <c r="D40" s="82"/>
      <c r="E40" s="82"/>
      <c r="F40" s="82"/>
      <c r="G40" s="82"/>
      <c r="H40" s="82"/>
      <c r="I40" s="82"/>
      <c r="J40" s="82"/>
    </row>
    <row r="41" spans="1:11" ht="17.25" customHeight="1" x14ac:dyDescent="0.25">
      <c r="A41" s="30" t="s">
        <v>56</v>
      </c>
      <c r="B41" s="31">
        <f>+A25</f>
        <v>3812273003</v>
      </c>
    </row>
    <row r="42" spans="1:11" ht="25.5" customHeight="1" x14ac:dyDescent="0.25">
      <c r="A42" s="30" t="s">
        <v>57</v>
      </c>
      <c r="B42" s="31">
        <f>+C25</f>
        <v>3812434962.5999999</v>
      </c>
    </row>
    <row r="43" spans="1:11" ht="16.5" customHeight="1" x14ac:dyDescent="0.25">
      <c r="A43" s="30" t="s">
        <v>58</v>
      </c>
      <c r="B43" s="31">
        <f>+F25</f>
        <v>871555529.90999997</v>
      </c>
    </row>
  </sheetData>
  <mergeCells count="48">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 ref="C27:D27"/>
    <mergeCell ref="G27:H27"/>
    <mergeCell ref="I27:J27"/>
    <mergeCell ref="C25:E25"/>
    <mergeCell ref="F25:H25"/>
    <mergeCell ref="E27:F27"/>
    <mergeCell ref="A22:J22"/>
    <mergeCell ref="A23:J23"/>
    <mergeCell ref="A24:B24"/>
    <mergeCell ref="I24:J24"/>
    <mergeCell ref="C24:E24"/>
    <mergeCell ref="F24:H24"/>
    <mergeCell ref="C16:J16"/>
    <mergeCell ref="A17:J17"/>
    <mergeCell ref="B18:J18"/>
    <mergeCell ref="B19:J19"/>
    <mergeCell ref="B20:J20"/>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s>
  <phoneticPr fontId="22"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1:B43"/>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opLeftCell="A13" workbookViewId="0">
      <selection activeCell="C30" sqref="C30"/>
    </sheetView>
  </sheetViews>
  <sheetFormatPr baseColWidth="10" defaultRowHeight="15" x14ac:dyDescent="0.25"/>
  <cols>
    <col min="3" max="3" width="13.7109375" bestFit="1" customWidth="1"/>
  </cols>
  <sheetData>
    <row r="1" spans="1:8" x14ac:dyDescent="0.25">
      <c r="A1" s="87" t="s">
        <v>61</v>
      </c>
      <c r="B1" s="87"/>
      <c r="C1" s="87"/>
      <c r="D1" s="87"/>
      <c r="E1" s="87"/>
      <c r="F1" s="87"/>
      <c r="G1" s="87"/>
      <c r="H1" s="87"/>
    </row>
    <row r="2" spans="1:8" x14ac:dyDescent="0.25">
      <c r="A2" s="87"/>
      <c r="B2" s="87"/>
      <c r="C2" s="87"/>
      <c r="D2" s="87"/>
      <c r="E2" s="87"/>
      <c r="F2" s="87"/>
      <c r="G2" s="87"/>
      <c r="H2" s="87"/>
    </row>
    <row r="3" spans="1:8" x14ac:dyDescent="0.25">
      <c r="A3" s="87"/>
      <c r="B3" s="87"/>
      <c r="C3" s="87"/>
      <c r="D3" s="87"/>
      <c r="E3" s="87"/>
      <c r="F3" s="87"/>
      <c r="G3" s="87"/>
      <c r="H3" s="87"/>
    </row>
    <row r="4" spans="1:8" x14ac:dyDescent="0.25">
      <c r="A4" s="87"/>
      <c r="B4" s="87"/>
      <c r="C4" s="87"/>
      <c r="D4" s="87"/>
      <c r="E4" s="87"/>
      <c r="F4" s="87"/>
      <c r="G4" s="87"/>
      <c r="H4" s="87"/>
    </row>
    <row r="5" spans="1:8" x14ac:dyDescent="0.25">
      <c r="A5" s="87"/>
      <c r="B5" s="87"/>
      <c r="C5" s="87"/>
      <c r="D5" s="87"/>
      <c r="E5" s="87"/>
      <c r="F5" s="87"/>
      <c r="G5" s="87"/>
      <c r="H5" s="87"/>
    </row>
    <row r="6" spans="1:8" x14ac:dyDescent="0.25">
      <c r="A6" s="87"/>
      <c r="B6" s="87"/>
      <c r="C6" s="87"/>
      <c r="D6" s="87"/>
      <c r="E6" s="87"/>
      <c r="F6" s="87"/>
      <c r="G6" s="87"/>
      <c r="H6" s="87"/>
    </row>
    <row r="7" spans="1:8" x14ac:dyDescent="0.25">
      <c r="A7" s="87"/>
      <c r="B7" s="87"/>
      <c r="C7" s="87"/>
      <c r="D7" s="87"/>
      <c r="E7" s="87"/>
      <c r="F7" s="87"/>
      <c r="G7" s="87"/>
      <c r="H7" s="87"/>
    </row>
    <row r="8" spans="1:8" x14ac:dyDescent="0.25">
      <c r="A8" s="87"/>
      <c r="B8" s="87"/>
      <c r="C8" s="87"/>
      <c r="D8" s="87"/>
      <c r="E8" s="87"/>
      <c r="F8" s="87"/>
      <c r="G8" s="87"/>
      <c r="H8" s="87"/>
    </row>
    <row r="9" spans="1:8" x14ac:dyDescent="0.25">
      <c r="A9" s="87"/>
      <c r="B9" s="87"/>
      <c r="C9" s="87"/>
      <c r="D9" s="87"/>
      <c r="E9" s="87"/>
      <c r="F9" s="87"/>
      <c r="G9" s="87"/>
      <c r="H9" s="87"/>
    </row>
    <row r="13" spans="1:8" x14ac:dyDescent="0.25">
      <c r="A13" s="88" t="s">
        <v>62</v>
      </c>
      <c r="B13" s="88"/>
      <c r="C13" s="88"/>
      <c r="D13" s="88"/>
      <c r="E13" s="88"/>
      <c r="F13" s="88"/>
      <c r="G13" s="88"/>
      <c r="H13" s="88"/>
    </row>
    <row r="14" spans="1:8" x14ac:dyDescent="0.25">
      <c r="A14" s="88"/>
      <c r="B14" s="88"/>
      <c r="C14" s="88"/>
      <c r="D14" s="88"/>
      <c r="E14" s="88"/>
      <c r="F14" s="88"/>
      <c r="G14" s="88"/>
      <c r="H14" s="88"/>
    </row>
    <row r="15" spans="1:8" x14ac:dyDescent="0.25">
      <c r="A15" s="88"/>
      <c r="B15" s="88"/>
      <c r="C15" s="88"/>
      <c r="D15" s="88"/>
      <c r="E15" s="88"/>
      <c r="F15" s="88"/>
      <c r="G15" s="88"/>
      <c r="H15" s="88"/>
    </row>
    <row r="16" spans="1:8" x14ac:dyDescent="0.25">
      <c r="A16" s="88"/>
      <c r="B16" s="88"/>
      <c r="C16" s="88"/>
      <c r="D16" s="88"/>
      <c r="E16" s="88"/>
      <c r="F16" s="88"/>
      <c r="G16" s="88"/>
      <c r="H16" s="88"/>
    </row>
    <row r="17" spans="1:8" x14ac:dyDescent="0.25">
      <c r="A17" s="88"/>
      <c r="B17" s="88"/>
      <c r="C17" s="88"/>
      <c r="D17" s="88"/>
      <c r="E17" s="88"/>
      <c r="F17" s="88"/>
      <c r="G17" s="88"/>
      <c r="H17" s="88"/>
    </row>
    <row r="18" spans="1:8" x14ac:dyDescent="0.25">
      <c r="A18" s="88"/>
      <c r="B18" s="88"/>
      <c r="C18" s="88"/>
      <c r="D18" s="88"/>
      <c r="E18" s="88"/>
      <c r="F18" s="88"/>
      <c r="G18" s="88"/>
      <c r="H18" s="88"/>
    </row>
    <row r="19" spans="1:8" x14ac:dyDescent="0.25">
      <c r="A19" s="88"/>
      <c r="B19" s="88"/>
      <c r="C19" s="88"/>
      <c r="D19" s="88"/>
      <c r="E19" s="88"/>
      <c r="F19" s="88"/>
      <c r="G19" s="88"/>
      <c r="H19" s="88"/>
    </row>
    <row r="20" spans="1:8" x14ac:dyDescent="0.25">
      <c r="A20" s="88"/>
      <c r="B20" s="88"/>
      <c r="C20" s="88"/>
      <c r="D20" s="88"/>
      <c r="E20" s="88"/>
      <c r="F20" s="88"/>
      <c r="G20" s="88"/>
      <c r="H20" s="88"/>
    </row>
    <row r="21" spans="1:8" x14ac:dyDescent="0.25">
      <c r="A21" s="88"/>
      <c r="B21" s="88"/>
      <c r="C21" s="88"/>
      <c r="D21" s="88"/>
      <c r="E21" s="88"/>
      <c r="F21" s="88"/>
      <c r="G21" s="88"/>
      <c r="H21" s="88"/>
    </row>
    <row r="26" spans="1:8" x14ac:dyDescent="0.25">
      <c r="C26" s="32">
        <v>276185031.19</v>
      </c>
    </row>
    <row r="27" spans="1:8" x14ac:dyDescent="0.25">
      <c r="C27" s="32">
        <v>289096270.74000001</v>
      </c>
    </row>
    <row r="28" spans="1:8" x14ac:dyDescent="0.25">
      <c r="C28" s="32">
        <v>306274227.98000002</v>
      </c>
    </row>
    <row r="29" spans="1:8" x14ac:dyDescent="0.25">
      <c r="C29" s="32">
        <f>SUM(C26:C28)</f>
        <v>871555529.91000009</v>
      </c>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2024-10-14T13:27:19Z</cp:lastPrinted>
  <dcterms:created xsi:type="dcterms:W3CDTF">2021-03-22T15:50:10Z</dcterms:created>
  <dcterms:modified xsi:type="dcterms:W3CDTF">2024-10-14T15:32:13Z</dcterms:modified>
</cp:coreProperties>
</file>