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padilla\Desktop\CIERRES\CIERRE  JULIO 2024 - Copy\CIERRE FINAL JULIO 2024\"/>
    </mc:Choice>
  </mc:AlternateContent>
  <bookViews>
    <workbookView xWindow="0" yWindow="0" windowWidth="20490" windowHeight="6855"/>
  </bookViews>
  <sheets>
    <sheet name="ESTADO SITUACION 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C46" i="1"/>
  <c r="E39" i="1"/>
  <c r="C39" i="1"/>
  <c r="E35" i="1"/>
  <c r="E26" i="1"/>
  <c r="C26" i="1"/>
  <c r="E41" i="1" l="1"/>
  <c r="E48" i="1" s="1"/>
  <c r="C21" i="1"/>
  <c r="E21" i="1"/>
  <c r="C28" i="1"/>
  <c r="E28" i="1"/>
  <c r="C35" i="1"/>
  <c r="C41" i="1" l="1"/>
  <c r="C48" i="1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<sst xmlns="http://schemas.openxmlformats.org/spreadsheetml/2006/main" count="36" uniqueCount="36">
  <si>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</si>
  <si>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</si>
  <si>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</si>
  <si>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</si>
  <si>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DEL 01 AL 31 DE JULIO  2024</t>
  </si>
  <si>
    <t>(Valores expresados en pesos dominicanos-RD$)</t>
  </si>
  <si>
    <t xml:space="preserve">JULIO 2024. </t>
  </si>
  <si>
    <t xml:space="preserve">JUNIO 2024.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</si>
  <si>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</si>
  <si>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</si>
  <si>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</si>
  <si>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</si>
  <si>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</si>
  <si>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</si>
  <si>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Total activos corrientes</t>
  </si>
  <si>
    <t>Activos no corrientes</t>
  </si>
  <si>
    <t>`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</si>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</sst>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\ _€_-;\-* #,##0.0\ _€_-;_-* &quot;-&quot;??\ _€_-;_-@_-"/>
    <numFmt numFmtId="165" formatCode="_-* #,##0\ _€_-;\-* #,##0\ _€_-;_-* &quot;-&quot;??\ _€_-;_-@_-"/>
    <numFmt numFmtId="167" formatCode="_-* #,##0.00\ _€_-;\-* #,##0.00\ _€_-;_-* &quot;-&quot;??\ _€_-;_-@_-"/>
    <numFmt numFmtId="168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31F20"/>
      <name val="Verdana"/>
      <family val="2"/>
    </font>
    <font>
      <sz val="12"/>
      <color theme="1"/>
      <name val="Verdana"/>
      <family val="2"/>
    </font>
    <font>
      <sz val="10"/>
      <color rgb="FF231F20"/>
      <name val="Verdana"/>
      <family val="2"/>
    </font>
    <font>
      <b/>
      <sz val="12"/>
      <color theme="1"/>
      <name val="Verdana"/>
      <family val="2"/>
    </font>
    <font>
      <b/>
      <u/>
      <sz val="10"/>
      <color rgb="FF231F20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u val="singleAccounting"/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43" fontId="3" fillId="2" borderId="0" xfId="1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43" fontId="5" fillId="2" borderId="0" xfId="1" applyFont="1" applyFill="1" applyAlignment="1">
      <alignment horizontal="center"/>
    </xf>
    <xf numFmtId="43" fontId="3" fillId="2" borderId="0" xfId="1" applyFont="1" applyFill="1" applyAlignment="1"/>
    <xf numFmtId="0" fontId="5" fillId="2" borderId="0" xfId="0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5" fontId="5" fillId="2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Alignment="1">
      <alignment horizontal="center"/>
    </xf>
    <xf numFmtId="0" fontId="6" fillId="2" borderId="0" xfId="0" applyFont="1" applyFill="1" applyAlignment="1">
      <alignment vertical="center" wrapText="1"/>
    </xf>
    <xf numFmtId="164" fontId="7" fillId="2" borderId="0" xfId="1" applyNumberFormat="1" applyFont="1" applyFill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4" fontId="7" fillId="2" borderId="0" xfId="1" applyNumberFormat="1" applyFont="1" applyFill="1" applyAlignment="1">
      <alignment horizontal="center" vertical="center" wrapText="1"/>
    </xf>
    <xf numFmtId="165" fontId="7" fillId="2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4" fontId="6" fillId="2" borderId="0" xfId="1" applyNumberFormat="1" applyFont="1" applyFill="1" applyAlignment="1">
      <alignment vertical="center" wrapText="1"/>
    </xf>
    <xf numFmtId="165" fontId="6" fillId="2" borderId="0" xfId="1" applyNumberFormat="1" applyFont="1" applyFill="1" applyBorder="1" applyAlignment="1">
      <alignment vertical="center" wrapText="1"/>
    </xf>
    <xf numFmtId="165" fontId="6" fillId="2" borderId="0" xfId="1" applyNumberFormat="1" applyFont="1" applyFill="1" applyAlignment="1">
      <alignment vertical="center" wrapText="1"/>
    </xf>
    <xf numFmtId="43" fontId="8" fillId="2" borderId="0" xfId="1" applyFont="1" applyFill="1" applyAlignment="1">
      <alignment horizontal="center"/>
    </xf>
    <xf numFmtId="43" fontId="8" fillId="2" borderId="0" xfId="1" applyFont="1" applyFill="1"/>
    <xf numFmtId="0" fontId="8" fillId="2" borderId="0" xfId="0" applyFont="1" applyFill="1"/>
    <xf numFmtId="0" fontId="9" fillId="2" borderId="0" xfId="0" applyFont="1" applyFill="1" applyAlignment="1">
      <alignment horizontal="left" vertical="center" wrapText="1"/>
    </xf>
    <xf numFmtId="165" fontId="9" fillId="2" borderId="0" xfId="1" applyNumberFormat="1" applyFont="1" applyFill="1" applyBorder="1" applyAlignment="1">
      <alignment vertical="center" wrapText="1"/>
    </xf>
    <xf numFmtId="165" fontId="9" fillId="2" borderId="0" xfId="1" applyNumberFormat="1" applyFont="1" applyFill="1" applyAlignment="1">
      <alignment vertical="center" wrapText="1"/>
    </xf>
    <xf numFmtId="9" fontId="8" fillId="2" borderId="0" xfId="2" applyFont="1" applyFill="1" applyAlignment="1">
      <alignment horizontal="center"/>
    </xf>
    <xf numFmtId="43" fontId="8" fillId="2" borderId="0" xfId="0" applyNumberFormat="1" applyFont="1" applyFill="1"/>
    <xf numFmtId="165" fontId="6" fillId="2" borderId="0" xfId="1" applyNumberFormat="1" applyFont="1" applyFill="1" applyAlignment="1">
      <alignment horizontal="left" vertical="center" wrapText="1"/>
    </xf>
    <xf numFmtId="165" fontId="9" fillId="2" borderId="0" xfId="1" applyNumberFormat="1" applyFont="1" applyFill="1" applyBorder="1" applyAlignment="1">
      <alignment horizontal="left" vertical="center" wrapText="1"/>
    </xf>
    <xf numFmtId="165" fontId="9" fillId="2" borderId="0" xfId="1" applyNumberFormat="1" applyFont="1" applyFill="1" applyAlignment="1">
      <alignment horizontal="left" vertical="center" wrapText="1"/>
    </xf>
    <xf numFmtId="165" fontId="7" fillId="2" borderId="1" xfId="1" applyNumberFormat="1" applyFont="1" applyFill="1" applyBorder="1" applyAlignment="1">
      <alignment vertical="center" wrapText="1"/>
    </xf>
    <xf numFmtId="165" fontId="7" fillId="2" borderId="0" xfId="1" applyNumberFormat="1" applyFont="1" applyFill="1" applyBorder="1" applyAlignment="1">
      <alignment vertical="center" wrapText="1"/>
    </xf>
    <xf numFmtId="165" fontId="11" fillId="2" borderId="0" xfId="1" applyNumberFormat="1" applyFont="1" applyFill="1" applyAlignment="1">
      <alignment vertical="center" wrapText="1"/>
    </xf>
    <xf numFmtId="165" fontId="11" fillId="2" borderId="0" xfId="1" applyNumberFormat="1" applyFont="1" applyFill="1" applyBorder="1" applyAlignment="1">
      <alignment vertical="center" wrapText="1"/>
    </xf>
    <xf numFmtId="165" fontId="9" fillId="2" borderId="2" xfId="1" applyNumberFormat="1" applyFont="1" applyFill="1" applyBorder="1" applyAlignment="1">
      <alignment vertical="center" wrapText="1"/>
    </xf>
    <xf numFmtId="165" fontId="7" fillId="2" borderId="0" xfId="1" applyNumberFormat="1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165" fontId="12" fillId="2" borderId="0" xfId="1" applyNumberFormat="1" applyFont="1" applyFill="1" applyBorder="1" applyAlignment="1">
      <alignment vertical="center" wrapText="1"/>
    </xf>
    <xf numFmtId="165" fontId="12" fillId="2" borderId="0" xfId="1" applyNumberFormat="1" applyFont="1" applyFill="1" applyAlignment="1">
      <alignment vertical="center" wrapText="1"/>
    </xf>
    <xf numFmtId="165" fontId="6" fillId="2" borderId="2" xfId="1" applyNumberFormat="1" applyFont="1" applyFill="1" applyBorder="1" applyAlignment="1">
      <alignment vertical="center" wrapText="1"/>
    </xf>
    <xf numFmtId="165" fontId="12" fillId="2" borderId="2" xfId="1" applyNumberFormat="1" applyFont="1" applyFill="1" applyBorder="1" applyAlignment="1">
      <alignment vertical="center" wrapText="1"/>
    </xf>
    <xf numFmtId="165" fontId="13" fillId="2" borderId="0" xfId="1" applyNumberFormat="1" applyFont="1" applyFill="1" applyAlignment="1">
      <alignment vertical="center" wrapText="1"/>
    </xf>
    <xf numFmtId="165" fontId="13" fillId="2" borderId="0" xfId="1" applyNumberFormat="1" applyFont="1" applyFill="1" applyBorder="1" applyAlignment="1">
      <alignment vertical="center" wrapText="1"/>
    </xf>
    <xf numFmtId="165" fontId="14" fillId="2" borderId="0" xfId="1" applyNumberFormat="1" applyFont="1" applyFill="1" applyAlignment="1">
      <alignment vertical="center" wrapText="1"/>
    </xf>
    <xf numFmtId="165" fontId="15" fillId="2" borderId="0" xfId="1" applyNumberFormat="1" applyFont="1" applyFill="1" applyBorder="1" applyAlignment="1">
      <alignment vertical="center" wrapText="1"/>
    </xf>
    <xf numFmtId="165" fontId="15" fillId="2" borderId="3" xfId="1" applyNumberFormat="1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165" fontId="15" fillId="2" borderId="4" xfId="1" applyNumberFormat="1" applyFont="1" applyFill="1" applyBorder="1"/>
    <xf numFmtId="165" fontId="15" fillId="2" borderId="0" xfId="1" applyNumberFormat="1" applyFont="1" applyFill="1" applyBorder="1"/>
    <xf numFmtId="164" fontId="17" fillId="2" borderId="0" xfId="1" applyNumberFormat="1" applyFont="1" applyFill="1" applyBorder="1"/>
    <xf numFmtId="0" fontId="10" fillId="2" borderId="0" xfId="0" applyFont="1" applyFill="1" applyAlignment="1">
      <alignment vertical="center"/>
    </xf>
    <xf numFmtId="164" fontId="18" fillId="2" borderId="0" xfId="1" applyNumberFormat="1" applyFont="1" applyFill="1" applyBorder="1"/>
    <xf numFmtId="165" fontId="18" fillId="2" borderId="0" xfId="1" applyNumberFormat="1" applyFont="1" applyFill="1" applyBorder="1"/>
    <xf numFmtId="167" fontId="18" fillId="2" borderId="0" xfId="1" applyNumberFormat="1" applyFont="1" applyFill="1" applyBorder="1"/>
    <xf numFmtId="168" fontId="18" fillId="2" borderId="0" xfId="1" applyNumberFormat="1" applyFont="1" applyFill="1" applyBorder="1"/>
    <xf numFmtId="43" fontId="18" fillId="2" borderId="0" xfId="1" applyNumberFormat="1" applyFont="1" applyFill="1" applyBorder="1"/>
    <xf numFmtId="0" fontId="8" fillId="2" borderId="0" xfId="0" applyFont="1" applyFill="1" applyAlignment="1">
      <alignment vertical="center"/>
    </xf>
    <xf numFmtId="164" fontId="19" fillId="2" borderId="0" xfId="1" applyNumberFormat="1" applyFont="1" applyFill="1"/>
    <xf numFmtId="165" fontId="19" fillId="2" borderId="0" xfId="1" applyNumberFormat="1" applyFont="1" applyFill="1" applyBorder="1"/>
    <xf numFmtId="165" fontId="19" fillId="2" borderId="0" xfId="1" applyNumberFormat="1" applyFont="1" applyFill="1"/>
    <xf numFmtId="165" fontId="8" fillId="2" borderId="0" xfId="1" applyNumberFormat="1" applyFont="1" applyFill="1"/>
    <xf numFmtId="164" fontId="20" fillId="2" borderId="0" xfId="1" applyNumberFormat="1" applyFont="1" applyFill="1" applyAlignment="1">
      <alignment vertical="center"/>
    </xf>
    <xf numFmtId="43" fontId="19" fillId="2" borderId="0" xfId="1" applyFont="1" applyFill="1"/>
    <xf numFmtId="43" fontId="8" fillId="2" borderId="0" xfId="1" applyNumberFormat="1" applyFont="1" applyFill="1"/>
    <xf numFmtId="0" fontId="3" fillId="2" borderId="0" xfId="0" applyFont="1" applyFill="1" applyAlignment="1">
      <alignment vertical="center"/>
    </xf>
    <xf numFmtId="165" fontId="21" fillId="2" borderId="0" xfId="1" applyNumberFormat="1" applyFont="1" applyFill="1" applyBorder="1"/>
    <xf numFmtId="165" fontId="3" fillId="2" borderId="0" xfId="1" applyNumberFormat="1" applyFont="1" applyFill="1"/>
    <xf numFmtId="165" fontId="3" fillId="2" borderId="0" xfId="1" applyNumberFormat="1" applyFont="1" applyFill="1" applyBorder="1"/>
    <xf numFmtId="164" fontId="3" fillId="2" borderId="0" xfId="1" applyNumberFormat="1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121918</xdr:colOff>
      <xdr:row>0</xdr:row>
      <xdr:rowOff>32658</xdr:rowOff>
    </xdr:from>
    <xdr:to>
      <xdr:col>1</xdr:col>
      <xdr:colOff>2232660</xdr:colOff>
      <xdr:row>3</xdr:row>
      <xdr:rowOff>102203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18" y="32658"/>
          <a:ext cx="2263142" cy="6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1387655</xdr:colOff>
      <xdr:row>0</xdr:row>
      <xdr:rowOff>106680</xdr:rowOff>
    </xdr:from>
    <xdr:to>
      <xdr:col>4</xdr:col>
      <xdr:colOff>944691</xdr:colOff>
      <xdr:row>4</xdr:row>
      <xdr:rowOff>7620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5121455" y="106680"/>
          <a:ext cx="2138311" cy="7010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123159</xdr:colOff>
      <xdr:row>55</xdr:row>
      <xdr:rowOff>170166</xdr:rowOff>
    </xdr:from>
    <xdr:to>
      <xdr:col>4</xdr:col>
      <xdr:colOff>1231223</xdr:colOff>
      <xdr:row>62</xdr:row>
      <xdr:rowOff>155058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159" y="10038066"/>
          <a:ext cx="7423139" cy="1318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82"/>
  <sheetViews>
    <sheetView tabSelected="1" topLeftCell="B1" zoomScale="80" zoomScaleNormal="80" workbookViewId="0">
      <selection activeCell="G8" sqref="G8"/>
    </sheetView>
  </sheetViews>
  <sheetFormatPr baseColWidth="10" defaultColWidth="11.42578125" defaultRowHeight="15.75" x14ac:dyDescent="0.25"/>
  <cols>
    <col min="1" max="1" width="2.28515625" style="4" customWidth="1"/>
    <col min="2" max="2" width="53.7109375" style="66" customWidth="1"/>
    <col min="3" max="3" width="30.7109375" style="70" customWidth="1"/>
    <col min="4" max="4" width="8" style="69" customWidth="1"/>
    <col min="5" max="5" width="24.85546875" style="68" customWidth="1"/>
    <col min="6" max="6" width="4" style="2" customWidth="1"/>
    <col min="7" max="7" width="31.28515625" style="3" customWidth="1"/>
    <col min="8" max="8" width="22.28515625" style="4" customWidth="1"/>
    <col min="9" max="9" width="18.7109375" style="4" bestFit="1" customWidth="1"/>
    <col min="10" max="16384" width="11.42578125" style="4"/>
  </cols>
  <sheetData>
    <row r="5" spans="2:7" x14ac:dyDescent="0.25">
      <c r="B5" s="1" t="s">
        <v>0</v>
      </c>
      <c r="C5" s="1"/>
      <c r="D5" s="1"/>
      <c r="E5" s="1"/>
    </row>
    <row r="6" spans="2:7" x14ac:dyDescent="0.25">
      <c r="B6" s="5" t="s">
        <v>1</v>
      </c>
      <c r="C6" s="5"/>
      <c r="D6" s="5"/>
      <c r="E6" s="5"/>
    </row>
    <row r="7" spans="2:7" x14ac:dyDescent="0.25">
      <c r="B7" s="1" t="s">
        <v>2</v>
      </c>
      <c r="C7" s="1"/>
      <c r="D7" s="1"/>
      <c r="E7" s="1"/>
      <c r="F7" s="6"/>
      <c r="G7" s="7"/>
    </row>
    <row r="8" spans="2:7" x14ac:dyDescent="0.25">
      <c r="B8" s="5" t="s">
        <v>3</v>
      </c>
      <c r="C8" s="5"/>
      <c r="D8" s="5"/>
      <c r="E8" s="5"/>
      <c r="F8" s="6"/>
      <c r="G8" s="7"/>
    </row>
    <row r="9" spans="2:7" x14ac:dyDescent="0.25">
      <c r="B9" s="1" t="s">
        <v>4</v>
      </c>
      <c r="C9" s="1"/>
      <c r="D9" s="1"/>
      <c r="E9" s="1"/>
      <c r="F9" s="6"/>
      <c r="G9" s="7"/>
    </row>
    <row r="10" spans="2:7" x14ac:dyDescent="0.25">
      <c r="B10" s="1" t="s">
        <v>5</v>
      </c>
      <c r="C10" s="1"/>
      <c r="D10" s="1"/>
      <c r="E10" s="1"/>
      <c r="F10" s="6"/>
      <c r="G10" s="7"/>
    </row>
    <row r="11" spans="2:7" x14ac:dyDescent="0.25">
      <c r="B11" s="8"/>
      <c r="C11" s="9"/>
      <c r="D11" s="10"/>
      <c r="E11" s="11"/>
      <c r="F11" s="6"/>
      <c r="G11" s="7"/>
    </row>
    <row r="12" spans="2:7" ht="15" hidden="1" customHeight="1" x14ac:dyDescent="0.25">
      <c r="B12" s="8"/>
      <c r="C12" s="9"/>
      <c r="D12" s="10"/>
      <c r="E12" s="11"/>
      <c r="F12" s="6"/>
      <c r="G12" s="7"/>
    </row>
    <row r="13" spans="2:7" ht="30.75" customHeight="1" x14ac:dyDescent="0.25">
      <c r="B13" s="12"/>
      <c r="C13" s="13" t="s">
        <v>6</v>
      </c>
      <c r="D13" s="14"/>
      <c r="E13" s="15" t="s">
        <v>7</v>
      </c>
      <c r="F13" s="6"/>
      <c r="G13" s="7"/>
    </row>
    <row r="14" spans="2:7" x14ac:dyDescent="0.25">
      <c r="B14" s="12"/>
      <c r="C14" s="13"/>
      <c r="D14" s="14"/>
      <c r="E14" s="16"/>
      <c r="F14" s="6"/>
      <c r="G14" s="7"/>
    </row>
    <row r="15" spans="2:7" x14ac:dyDescent="0.25">
      <c r="B15" s="17" t="s">
        <v>8</v>
      </c>
      <c r="C15" s="18"/>
      <c r="D15" s="19"/>
      <c r="E15" s="20"/>
      <c r="F15" s="21"/>
      <c r="G15" s="7"/>
    </row>
    <row r="16" spans="2:7" s="23" customFormat="1" ht="15" x14ac:dyDescent="0.2">
      <c r="B16" s="17" t="s">
        <v>9</v>
      </c>
      <c r="C16" s="18"/>
      <c r="D16" s="19"/>
      <c r="E16" s="20"/>
      <c r="F16" s="21"/>
      <c r="G16" s="22"/>
    </row>
    <row r="17" spans="2:9" s="23" customFormat="1" ht="15" x14ac:dyDescent="0.2">
      <c r="B17" s="24" t="s">
        <v>10</v>
      </c>
      <c r="C17" s="20">
        <v>5551462.1010124739</v>
      </c>
      <c r="D17" s="25"/>
      <c r="E17" s="26">
        <v>6578134.8275124691</v>
      </c>
      <c r="F17" s="27"/>
      <c r="G17" s="22"/>
      <c r="H17" s="28"/>
      <c r="I17" s="28"/>
    </row>
    <row r="18" spans="2:9" s="23" customFormat="1" ht="15" x14ac:dyDescent="0.2">
      <c r="B18" s="24" t="s">
        <v>11</v>
      </c>
      <c r="C18" s="20">
        <v>311218927.1257965</v>
      </c>
      <c r="D18" s="25"/>
      <c r="E18" s="26">
        <v>307662426.11582023</v>
      </c>
      <c r="F18" s="27"/>
      <c r="G18" s="22"/>
      <c r="H18" s="28"/>
      <c r="I18" s="28"/>
    </row>
    <row r="19" spans="2:9" s="23" customFormat="1" ht="15" x14ac:dyDescent="0.2">
      <c r="B19" s="24" t="s">
        <v>12</v>
      </c>
      <c r="C19" s="29">
        <v>160053329.64480817</v>
      </c>
      <c r="D19" s="30"/>
      <c r="E19" s="31">
        <v>169342556.29169437</v>
      </c>
      <c r="F19" s="27"/>
      <c r="G19" s="22"/>
      <c r="H19" s="28"/>
      <c r="I19" s="28"/>
    </row>
    <row r="20" spans="2:9" s="23" customFormat="1" ht="15" x14ac:dyDescent="0.2">
      <c r="B20" s="24" t="s">
        <v>13</v>
      </c>
      <c r="C20" s="29">
        <v>6268479.3399999999</v>
      </c>
      <c r="D20" s="30"/>
      <c r="E20" s="29">
        <v>6268479.3399999999</v>
      </c>
      <c r="F20" s="27"/>
      <c r="G20" s="22"/>
      <c r="H20" s="28"/>
      <c r="I20" s="28"/>
    </row>
    <row r="21" spans="2:9" s="23" customFormat="1" thickBot="1" x14ac:dyDescent="0.25">
      <c r="B21" s="17" t="s">
        <v>14</v>
      </c>
      <c r="C21" s="32">
        <f>SUM(C17:C20)</f>
        <v>483092198.21161711</v>
      </c>
      <c r="D21" s="33"/>
      <c r="E21" s="32">
        <f>SUM(E17:E20)</f>
        <v>489851596.57502705</v>
      </c>
      <c r="F21" s="27"/>
      <c r="G21" s="22"/>
      <c r="H21" s="28"/>
    </row>
    <row r="22" spans="2:9" s="23" customFormat="1" ht="6.75" customHeight="1" x14ac:dyDescent="0.2">
      <c r="B22" s="17"/>
      <c r="C22" s="34"/>
      <c r="D22" s="35"/>
      <c r="E22" s="34"/>
      <c r="F22" s="27"/>
      <c r="G22" s="22"/>
      <c r="H22" s="28"/>
    </row>
    <row r="23" spans="2:9" s="23" customFormat="1" ht="15" x14ac:dyDescent="0.2">
      <c r="B23" s="17" t="s">
        <v>15</v>
      </c>
      <c r="C23" s="34"/>
      <c r="D23" s="35"/>
      <c r="E23" s="34"/>
      <c r="F23" s="27" t="s">
        <v>16</v>
      </c>
      <c r="G23" s="22"/>
      <c r="H23" s="28"/>
    </row>
    <row r="24" spans="2:9" s="23" customFormat="1" ht="15" x14ac:dyDescent="0.2">
      <c r="B24" s="24" t="s">
        <v>17</v>
      </c>
      <c r="C24" s="26">
        <v>55387256.93316102</v>
      </c>
      <c r="D24" s="25"/>
      <c r="E24" s="26">
        <v>65717500.873788819</v>
      </c>
      <c r="F24" s="27"/>
      <c r="G24" s="22"/>
      <c r="H24" s="28"/>
      <c r="I24" s="28"/>
    </row>
    <row r="25" spans="2:9" s="23" customFormat="1" ht="15" x14ac:dyDescent="0.2">
      <c r="B25" s="24" t="s">
        <v>18</v>
      </c>
      <c r="C25" s="36">
        <v>1505389.4100000029</v>
      </c>
      <c r="D25" s="25"/>
      <c r="E25" s="36">
        <v>1505389.4100000029</v>
      </c>
      <c r="F25" s="27"/>
      <c r="G25" s="22"/>
      <c r="H25" s="28"/>
    </row>
    <row r="26" spans="2:9" s="23" customFormat="1" ht="15" x14ac:dyDescent="0.2">
      <c r="B26" s="17" t="s">
        <v>19</v>
      </c>
      <c r="C26" s="34">
        <f>SUM(C24:C25)</f>
        <v>56892646.343161024</v>
      </c>
      <c r="D26" s="35"/>
      <c r="E26" s="34">
        <f>SUM(E24:E25)</f>
        <v>67222890.283788815</v>
      </c>
      <c r="F26" s="27"/>
      <c r="G26" s="22"/>
      <c r="H26" s="28"/>
    </row>
    <row r="27" spans="2:9" s="23" customFormat="1" ht="9" customHeight="1" x14ac:dyDescent="0.2">
      <c r="B27" s="17"/>
      <c r="C27" s="37"/>
      <c r="D27" s="35"/>
      <c r="E27" s="37"/>
      <c r="F27" s="27"/>
      <c r="G27" s="22"/>
      <c r="H27" s="28"/>
    </row>
    <row r="28" spans="2:9" s="23" customFormat="1" thickBot="1" x14ac:dyDescent="0.25">
      <c r="B28" s="17" t="s">
        <v>20</v>
      </c>
      <c r="C28" s="32">
        <f>+C26+C21</f>
        <v>539984844.5547781</v>
      </c>
      <c r="D28" s="33"/>
      <c r="E28" s="32">
        <f>+E21+E26</f>
        <v>557074486.85881591</v>
      </c>
      <c r="F28" s="27"/>
      <c r="G28" s="22"/>
      <c r="H28" s="28"/>
      <c r="I28" s="28"/>
    </row>
    <row r="29" spans="2:9" s="23" customFormat="1" ht="15" x14ac:dyDescent="0.2">
      <c r="B29" s="38" t="s">
        <v>21</v>
      </c>
      <c r="C29" s="20"/>
      <c r="D29" s="19"/>
      <c r="E29" s="20"/>
      <c r="F29" s="27"/>
      <c r="G29" s="22"/>
      <c r="H29" s="28"/>
    </row>
    <row r="30" spans="2:9" s="23" customFormat="1" ht="12" customHeight="1" x14ac:dyDescent="0.2">
      <c r="B30" s="38"/>
      <c r="C30" s="26"/>
      <c r="D30" s="25"/>
      <c r="E30" s="26"/>
      <c r="F30" s="27"/>
      <c r="G30" s="22"/>
      <c r="H30" s="28"/>
    </row>
    <row r="31" spans="2:9" s="23" customFormat="1" ht="12.75" customHeight="1" x14ac:dyDescent="0.2">
      <c r="B31" s="24" t="s">
        <v>22</v>
      </c>
      <c r="C31" s="20">
        <v>298170285.98000002</v>
      </c>
      <c r="D31" s="39"/>
      <c r="E31" s="40">
        <v>289530381.87</v>
      </c>
      <c r="F31" s="27"/>
      <c r="G31" s="22"/>
      <c r="H31" s="28"/>
      <c r="I31" s="28"/>
    </row>
    <row r="32" spans="2:9" s="23" customFormat="1" ht="12.75" customHeight="1" x14ac:dyDescent="0.2">
      <c r="B32" s="24" t="s">
        <v>23</v>
      </c>
      <c r="C32" s="20">
        <v>3422080.4240123732</v>
      </c>
      <c r="D32" s="39"/>
      <c r="E32" s="40">
        <v>3392782.3440123731</v>
      </c>
      <c r="F32" s="27"/>
      <c r="G32" s="22"/>
      <c r="H32" s="28"/>
      <c r="I32" s="28"/>
    </row>
    <row r="33" spans="2:9" s="23" customFormat="1" ht="12.75" customHeight="1" x14ac:dyDescent="0.2">
      <c r="B33" s="24" t="s">
        <v>24</v>
      </c>
      <c r="C33" s="20">
        <v>34670482.494000003</v>
      </c>
      <c r="D33" s="39"/>
      <c r="E33" s="40">
        <v>30265420.432999998</v>
      </c>
      <c r="F33" s="27"/>
      <c r="G33" s="22"/>
      <c r="H33" s="28"/>
      <c r="I33" s="28"/>
    </row>
    <row r="34" spans="2:9" s="23" customFormat="1" ht="12.75" customHeight="1" x14ac:dyDescent="0.2">
      <c r="B34" s="24" t="s">
        <v>25</v>
      </c>
      <c r="C34" s="41">
        <v>6350579.7000000002</v>
      </c>
      <c r="D34" s="39"/>
      <c r="E34" s="42">
        <v>6371460.9000000004</v>
      </c>
      <c r="F34" s="27"/>
      <c r="G34" s="22"/>
      <c r="H34" s="28"/>
    </row>
    <row r="35" spans="2:9" s="23" customFormat="1" ht="12.75" customHeight="1" x14ac:dyDescent="0.2">
      <c r="B35" s="17" t="s">
        <v>26</v>
      </c>
      <c r="C35" s="43">
        <f>SUM(C31:C34)</f>
        <v>342613428.59801239</v>
      </c>
      <c r="D35" s="44"/>
      <c r="E35" s="43">
        <f>SUM(E31:E34)</f>
        <v>329560045.54701233</v>
      </c>
      <c r="F35" s="27"/>
      <c r="G35" s="22"/>
      <c r="H35" s="28"/>
    </row>
    <row r="36" spans="2:9" s="23" customFormat="1" ht="12.75" customHeight="1" x14ac:dyDescent="0.2">
      <c r="B36" s="17"/>
      <c r="C36" s="43"/>
      <c r="D36" s="44"/>
      <c r="E36" s="43"/>
      <c r="F36" s="27"/>
      <c r="G36" s="22"/>
      <c r="H36" s="28"/>
    </row>
    <row r="37" spans="2:9" s="23" customFormat="1" ht="12.75" customHeight="1" x14ac:dyDescent="0.2">
      <c r="B37" s="17" t="s">
        <v>27</v>
      </c>
      <c r="C37" s="40"/>
      <c r="D37" s="39"/>
      <c r="E37" s="40"/>
      <c r="F37" s="27"/>
      <c r="G37" s="22"/>
      <c r="H37" s="28"/>
    </row>
    <row r="38" spans="2:9" s="23" customFormat="1" ht="12.75" customHeight="1" x14ac:dyDescent="0.2">
      <c r="B38" s="24" t="s">
        <v>28</v>
      </c>
      <c r="C38" s="20">
        <v>11708877.60318353</v>
      </c>
      <c r="D38" s="39"/>
      <c r="E38" s="40">
        <v>11170400.686474852</v>
      </c>
      <c r="F38" s="27"/>
      <c r="G38" s="22"/>
      <c r="H38" s="28"/>
      <c r="I38" s="28"/>
    </row>
    <row r="39" spans="2:9" s="23" customFormat="1" ht="12.75" customHeight="1" x14ac:dyDescent="0.2">
      <c r="B39" s="17" t="s">
        <v>29</v>
      </c>
      <c r="C39" s="45">
        <f>SUM(C38)</f>
        <v>11708877.60318353</v>
      </c>
      <c r="D39" s="44"/>
      <c r="E39" s="43">
        <f>SUM(E38)</f>
        <v>11170400.686474852</v>
      </c>
      <c r="F39" s="27"/>
      <c r="G39" s="22"/>
      <c r="H39" s="28"/>
    </row>
    <row r="40" spans="2:9" s="23" customFormat="1" ht="12.75" customHeight="1" x14ac:dyDescent="0.2">
      <c r="B40" s="17"/>
      <c r="C40" s="43"/>
      <c r="D40" s="44"/>
      <c r="E40" s="43"/>
      <c r="F40" s="27"/>
      <c r="G40" s="22"/>
      <c r="H40" s="28"/>
    </row>
    <row r="41" spans="2:9" s="23" customFormat="1" ht="12.75" customHeight="1" x14ac:dyDescent="0.2">
      <c r="B41" s="17" t="s">
        <v>30</v>
      </c>
      <c r="C41" s="43">
        <f>C35+C39</f>
        <v>354322306.2011959</v>
      </c>
      <c r="D41" s="44"/>
      <c r="E41" s="43">
        <f>+E35+E39</f>
        <v>340730446.23348719</v>
      </c>
      <c r="F41" s="27"/>
      <c r="G41" s="22"/>
      <c r="H41" s="28"/>
      <c r="I41" s="28"/>
    </row>
    <row r="42" spans="2:9" s="23" customFormat="1" ht="12.75" customHeight="1" x14ac:dyDescent="0.2">
      <c r="B42" s="17"/>
      <c r="C42" s="43"/>
      <c r="D42" s="44"/>
      <c r="E42" s="43"/>
      <c r="F42" s="27"/>
      <c r="G42" s="22"/>
      <c r="H42" s="28"/>
    </row>
    <row r="43" spans="2:9" s="23" customFormat="1" ht="12.75" customHeight="1" x14ac:dyDescent="0.2">
      <c r="B43" s="17" t="s">
        <v>31</v>
      </c>
      <c r="C43" s="40"/>
      <c r="D43" s="39"/>
      <c r="E43" s="40"/>
      <c r="F43" s="27"/>
      <c r="G43" s="22"/>
      <c r="H43" s="28"/>
    </row>
    <row r="44" spans="2:9" s="23" customFormat="1" ht="12.75" customHeight="1" x14ac:dyDescent="0.2">
      <c r="B44" s="24" t="s">
        <v>32</v>
      </c>
      <c r="C44" s="39">
        <v>216344039.63</v>
      </c>
      <c r="D44" s="46"/>
      <c r="E44" s="39">
        <v>215613337.94999999</v>
      </c>
      <c r="F44" s="21"/>
      <c r="G44" s="22"/>
      <c r="H44" s="28"/>
    </row>
    <row r="45" spans="2:9" s="23" customFormat="1" ht="12.75" customHeight="1" x14ac:dyDescent="0.2">
      <c r="B45" s="24" t="s">
        <v>33</v>
      </c>
      <c r="C45" s="39">
        <v>-30681502.274950583</v>
      </c>
      <c r="D45" s="39"/>
      <c r="E45" s="39">
        <v>730701.68</v>
      </c>
      <c r="F45" s="21"/>
      <c r="G45" s="22"/>
      <c r="H45" s="28"/>
    </row>
    <row r="46" spans="2:9" s="23" customFormat="1" ht="12.75" customHeight="1" x14ac:dyDescent="0.2">
      <c r="B46" s="17" t="s">
        <v>34</v>
      </c>
      <c r="C46" s="47">
        <f>SUM(C44:C45)</f>
        <v>185662537.3550494</v>
      </c>
      <c r="D46" s="46"/>
      <c r="E46" s="47">
        <f>SUM(E44:E45)</f>
        <v>216344039.63</v>
      </c>
      <c r="F46" s="21"/>
      <c r="G46" s="22"/>
      <c r="H46" s="28"/>
    </row>
    <row r="47" spans="2:9" s="23" customFormat="1" ht="12.75" customHeight="1" x14ac:dyDescent="0.2">
      <c r="B47" s="17"/>
      <c r="C47" s="47"/>
      <c r="D47" s="46"/>
      <c r="E47" s="47"/>
      <c r="F47" s="21"/>
      <c r="G47" s="22"/>
      <c r="H47" s="28"/>
    </row>
    <row r="48" spans="2:9" s="23" customFormat="1" ht="12.75" customHeight="1" thickBot="1" x14ac:dyDescent="0.25">
      <c r="B48" s="48" t="s">
        <v>35</v>
      </c>
      <c r="C48" s="49">
        <f>+C46+C41+1</f>
        <v>539984844.55624533</v>
      </c>
      <c r="D48" s="50"/>
      <c r="E48" s="49">
        <f>+E41+E46+1</f>
        <v>557074486.86348724</v>
      </c>
      <c r="F48" s="21"/>
      <c r="G48" s="22"/>
      <c r="H48" s="28"/>
    </row>
    <row r="49" spans="2:8" s="23" customFormat="1" ht="12.75" customHeight="1" thickTop="1" x14ac:dyDescent="0.2">
      <c r="B49" s="48"/>
      <c r="C49" s="51"/>
      <c r="D49" s="50"/>
      <c r="E49" s="50"/>
      <c r="F49" s="21"/>
      <c r="G49" s="22"/>
      <c r="H49" s="28"/>
    </row>
    <row r="50" spans="2:8" s="23" customFormat="1" ht="15" x14ac:dyDescent="0.2">
      <c r="B50" s="52"/>
      <c r="C50" s="53"/>
      <c r="D50" s="54"/>
      <c r="E50" s="54"/>
      <c r="F50" s="21"/>
      <c r="G50" s="22"/>
      <c r="H50" s="28"/>
    </row>
    <row r="51" spans="2:8" s="23" customFormat="1" ht="15" x14ac:dyDescent="0.2">
      <c r="B51" s="52"/>
      <c r="C51" s="55"/>
      <c r="D51" s="56"/>
      <c r="E51" s="57"/>
      <c r="F51" s="21"/>
      <c r="G51" s="22"/>
      <c r="H51" s="28"/>
    </row>
    <row r="52" spans="2:8" s="23" customFormat="1" ht="15" x14ac:dyDescent="0.2">
      <c r="B52" s="52"/>
      <c r="C52" s="53"/>
      <c r="D52" s="54"/>
      <c r="E52" s="54"/>
      <c r="F52" s="21"/>
      <c r="G52" s="22"/>
      <c r="H52" s="28"/>
    </row>
    <row r="53" spans="2:8" s="23" customFormat="1" ht="15" x14ac:dyDescent="0.2">
      <c r="B53" s="52"/>
      <c r="C53" s="53"/>
      <c r="D53" s="54"/>
      <c r="E53" s="54"/>
      <c r="F53" s="21"/>
      <c r="G53" s="22"/>
      <c r="H53" s="28"/>
    </row>
    <row r="54" spans="2:8" s="23" customFormat="1" ht="15" x14ac:dyDescent="0.2">
      <c r="B54" s="58"/>
      <c r="C54" s="59"/>
      <c r="D54" s="60"/>
      <c r="E54" s="61"/>
      <c r="F54" s="21"/>
      <c r="G54" s="22"/>
      <c r="H54" s="28"/>
    </row>
    <row r="55" spans="2:8" s="23" customFormat="1" ht="15" x14ac:dyDescent="0.2">
      <c r="B55" s="58"/>
      <c r="C55" s="59"/>
      <c r="D55" s="60"/>
      <c r="E55" s="62"/>
      <c r="F55" s="21"/>
      <c r="G55" s="22"/>
      <c r="H55" s="28"/>
    </row>
    <row r="56" spans="2:8" s="23" customFormat="1" ht="15" x14ac:dyDescent="0.2">
      <c r="B56" s="58"/>
      <c r="C56" s="63"/>
      <c r="D56" s="60"/>
      <c r="E56" s="61"/>
      <c r="F56" s="21"/>
      <c r="G56" s="22"/>
    </row>
    <row r="57" spans="2:8" s="23" customFormat="1" ht="15" x14ac:dyDescent="0.2">
      <c r="B57" s="58"/>
      <c r="C57" s="63"/>
      <c r="D57" s="60"/>
      <c r="E57" s="64"/>
      <c r="F57" s="21"/>
      <c r="G57" s="22"/>
    </row>
    <row r="58" spans="2:8" s="23" customFormat="1" ht="15" x14ac:dyDescent="0.2">
      <c r="B58" s="58"/>
      <c r="C58" s="63"/>
      <c r="D58" s="60"/>
      <c r="E58" s="65"/>
      <c r="F58" s="21"/>
      <c r="G58" s="22"/>
    </row>
    <row r="59" spans="2:8" s="23" customFormat="1" ht="15" x14ac:dyDescent="0.2">
      <c r="B59" s="58"/>
      <c r="C59" s="63"/>
      <c r="D59" s="60"/>
      <c r="E59" s="62"/>
      <c r="F59" s="21"/>
      <c r="G59" s="22"/>
    </row>
    <row r="60" spans="2:8" s="23" customFormat="1" ht="15" x14ac:dyDescent="0.2">
      <c r="B60" s="58"/>
      <c r="C60" s="63"/>
      <c r="D60" s="60"/>
      <c r="E60" s="62"/>
      <c r="F60" s="21"/>
      <c r="G60" s="22"/>
    </row>
    <row r="61" spans="2:8" s="23" customFormat="1" ht="15" x14ac:dyDescent="0.2">
      <c r="B61" s="58"/>
      <c r="C61" s="63"/>
      <c r="D61" s="60"/>
      <c r="E61" s="62"/>
      <c r="F61" s="21"/>
      <c r="G61" s="22"/>
    </row>
    <row r="62" spans="2:8" s="23" customFormat="1" ht="15" x14ac:dyDescent="0.2">
      <c r="B62" s="58"/>
      <c r="C62" s="63"/>
      <c r="D62" s="60"/>
      <c r="E62" s="62"/>
      <c r="F62" s="21"/>
      <c r="G62" s="22"/>
    </row>
    <row r="63" spans="2:8" s="23" customFormat="1" ht="15" x14ac:dyDescent="0.2">
      <c r="B63" s="58"/>
      <c r="C63" s="63"/>
      <c r="D63" s="60"/>
      <c r="E63" s="62"/>
      <c r="F63" s="21"/>
      <c r="G63" s="22"/>
    </row>
    <row r="64" spans="2:8" s="23" customFormat="1" x14ac:dyDescent="0.25">
      <c r="B64" s="66"/>
      <c r="C64" s="63"/>
      <c r="D64" s="67"/>
      <c r="E64" s="68"/>
      <c r="F64" s="21"/>
      <c r="G64" s="22"/>
    </row>
    <row r="65" spans="2:7" s="23" customFormat="1" x14ac:dyDescent="0.25">
      <c r="B65" s="66"/>
      <c r="C65" s="63"/>
      <c r="D65" s="69"/>
      <c r="E65" s="68"/>
      <c r="F65" s="21"/>
      <c r="G65" s="22"/>
    </row>
    <row r="66" spans="2:7" x14ac:dyDescent="0.25">
      <c r="C66" s="63"/>
    </row>
    <row r="67" spans="2:7" x14ac:dyDescent="0.25">
      <c r="C67" s="63"/>
    </row>
    <row r="68" spans="2:7" x14ac:dyDescent="0.25">
      <c r="C68" s="63"/>
    </row>
    <row r="69" spans="2:7" x14ac:dyDescent="0.25">
      <c r="C69" s="63"/>
    </row>
    <row r="70" spans="2:7" x14ac:dyDescent="0.25">
      <c r="C70" s="63"/>
    </row>
    <row r="71" spans="2:7" x14ac:dyDescent="0.25">
      <c r="C71" s="63"/>
    </row>
    <row r="82" spans="2:2" x14ac:dyDescent="0.25">
      <c r="B82" s="4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SITUACION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2024-08-28T19:34:14Z</dcterms:created>
  <dcterms:modified xsi:type="dcterms:W3CDTF">2024-08-28T19:35:51Z</dcterms:modified>
</cp:coreProperties>
</file>