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padilla\Desktop\CIERRES\CIERRE AGOSTO 2024\PARA ROSINA AGOSTO 2024\"/>
    </mc:Choice>
  </mc:AlternateContent>
  <bookViews>
    <workbookView xWindow="0" yWindow="0" windowWidth="20490" windowHeight="7755"/>
  </bookViews>
  <sheets>
    <sheet name="ESTADO SITUACION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  <c r="C21" i="1" l="1"/>
  <c r="E21" i="1"/>
  <c r="E26" i="1"/>
  <c r="E35" i="1"/>
  <c r="E41" i="1" s="1"/>
  <c r="C39" i="1"/>
  <c r="E39" i="1"/>
  <c r="E28" i="1" l="1"/>
  <c r="E48" i="1"/>
  <c r="C26" i="1"/>
  <c r="C46" i="1"/>
  <c r="C35" i="1"/>
  <c r="C41" i="1" l="1"/>
  <c r="C28" i="1"/>
  <c r="C48" i="1" l="1"/>
</calcChain>
</file>

<file path=xl/sharedStrings.xml><?xml version="1.0" encoding="utf-8"?>
<sst xmlns="http://schemas.openxmlformats.org/spreadsheetml/2006/main" count="36" uniqueCount="36">
  <si>
    <t>Total Pasivos y activos netos/patrimonio</t>
  </si>
  <si>
    <t>Total activos netos/patrimonio</t>
  </si>
  <si>
    <t xml:space="preserve">Resultado del periodo </t>
  </si>
  <si>
    <t xml:space="preserve">Resultados Acumulados  </t>
  </si>
  <si>
    <t>Activos Netos/Patrimonio (Notas 36)</t>
  </si>
  <si>
    <t>Total pasivos</t>
  </si>
  <si>
    <t>Total pasivos no corrientes</t>
  </si>
  <si>
    <t xml:space="preserve"> Otros pasivos no corrientes (Nota 35)</t>
  </si>
  <si>
    <t>Pasivos no corrientes</t>
  </si>
  <si>
    <t>Total pasivos corrientes</t>
  </si>
  <si>
    <t>Otros pasivos corrientes (Nota 29)</t>
  </si>
  <si>
    <t>Provisiones a Corto Pazo ( Nota 26)</t>
  </si>
  <si>
    <t xml:space="preserve">Retenciones y acumulaciones por pagar (Nota 25) </t>
  </si>
  <si>
    <t>Cuentas por pagar a corto plazo (Nota 22)</t>
  </si>
  <si>
    <t>Pasivos Pasivos corrientes</t>
  </si>
  <si>
    <t>Total activos</t>
  </si>
  <si>
    <t>Total activos no corrientes</t>
  </si>
  <si>
    <t xml:space="preserve"> Activos intangibles (Nota 19)</t>
  </si>
  <si>
    <t>Propiedad, planta y equipo neto (Nota 18)</t>
  </si>
  <si>
    <t>`</t>
  </si>
  <si>
    <t>Activos no corrientes</t>
  </si>
  <si>
    <t>Total activos corrientes</t>
  </si>
  <si>
    <t>Anticipo a suplidores (Nota 12)</t>
  </si>
  <si>
    <t xml:space="preserve"> Inventarios (Nota 11)</t>
  </si>
  <si>
    <t>Cuenta por cobrar a corto plazo (Notas 10)</t>
  </si>
  <si>
    <t xml:space="preserve">Efectivo y equivalente de efectivo (Notas 7) </t>
  </si>
  <si>
    <t>Activos corrientes</t>
  </si>
  <si>
    <t>Activos</t>
  </si>
  <si>
    <t xml:space="preserve">JULIO 2024. </t>
  </si>
  <si>
    <t xml:space="preserve">AGOSTO 2024. </t>
  </si>
  <si>
    <t>(Valores expresados en pesos dominicanos-RD$)</t>
  </si>
  <si>
    <t>DEL 01 AL 31 DE AGOSTO  2024</t>
  </si>
  <si>
    <t xml:space="preserve"> ESTADO DE SITUACION FINANCIERA </t>
  </si>
  <si>
    <t>INCART</t>
  </si>
  <si>
    <t>INSTITUTO NACIONAL DEL CÁNCER ROSA EMILIA SÁNCHEZ PÉREZ DE TAVARES</t>
  </si>
  <si>
    <t>SERVICIO NACIONAL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</si>
</sst>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\ _€_-;\-* #,##0\ _€_-;_-* &quot;-&quot;??\ _€_-;_-@_-"/>
    <numFmt numFmtId="165" formatCode="_-* #,##0.00\ _€_-;\-* #,##0.00\ _€_-;_-* &quot;-&quot;??\ _€_-;_-@_-"/>
    <numFmt numFmtId="166" formatCode="_(* #,##0_);_(* \(#,##0\);_(* &quot;-&quot;??_);_(@_)"/>
    <numFmt numFmtId="167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Verdana"/>
      <family val="2"/>
    </font>
    <font>
      <sz val="12"/>
      <color theme="1"/>
      <name val="Verdana"/>
      <family val="2"/>
    </font>
    <font>
      <sz val="12"/>
      <name val="Calibri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b/>
      <sz val="12"/>
      <color theme="1"/>
      <name val="Verdana"/>
      <family val="2"/>
    </font>
    <font>
      <b/>
      <sz val="10"/>
      <name val="Verdana"/>
      <family val="2"/>
    </font>
    <font>
      <b/>
      <sz val="10"/>
      <color rgb="FFC00000"/>
      <name val="Verdana"/>
      <family val="2"/>
    </font>
    <font>
      <b/>
      <sz val="10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u/>
      <sz val="12"/>
      <color rgb="FF231F20"/>
      <name val="Verdana"/>
      <family val="2"/>
    </font>
    <font>
      <sz val="9"/>
      <color theme="1"/>
      <name val="Verdana"/>
      <family val="2"/>
    </font>
    <font>
      <b/>
      <sz val="12"/>
      <color rgb="FF000000"/>
      <name val="Verdana"/>
      <family val="2"/>
    </font>
    <font>
      <b/>
      <sz val="10"/>
      <color rgb="FF231F20"/>
      <name val="Verdana"/>
      <family val="2"/>
    </font>
    <font>
      <sz val="10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2" borderId="0" xfId="0" applyFont="1" applyFill="1"/>
    <xf numFmtId="43" fontId="2" fillId="2" borderId="0" xfId="1" applyFont="1" applyFill="1"/>
    <xf numFmtId="43" fontId="2" fillId="2" borderId="0" xfId="1" applyFont="1" applyFill="1" applyAlignment="1">
      <alignment horizontal="center"/>
    </xf>
    <xf numFmtId="164" fontId="2" fillId="2" borderId="0" xfId="1" applyNumberFormat="1" applyFont="1" applyFill="1"/>
    <xf numFmtId="164" fontId="2" fillId="2" borderId="0" xfId="1" applyNumberFormat="1" applyFont="1" applyFill="1" applyBorder="1"/>
    <xf numFmtId="0" fontId="2" fillId="2" borderId="0" xfId="0" applyFont="1" applyFill="1" applyAlignment="1">
      <alignment vertical="center"/>
    </xf>
    <xf numFmtId="43" fontId="3" fillId="2" borderId="0" xfId="1" applyFont="1" applyFill="1" applyAlignment="1">
      <alignment vertical="center"/>
    </xf>
    <xf numFmtId="0" fontId="4" fillId="2" borderId="0" xfId="0" applyFont="1" applyFill="1"/>
    <xf numFmtId="43" fontId="4" fillId="2" borderId="0" xfId="1" applyFont="1" applyFill="1"/>
    <xf numFmtId="43" fontId="4" fillId="2" borderId="0" xfId="1" applyFont="1" applyFill="1" applyAlignment="1">
      <alignment horizontal="center"/>
    </xf>
    <xf numFmtId="164" fontId="5" fillId="2" borderId="0" xfId="1" applyNumberFormat="1" applyFont="1" applyFill="1" applyBorder="1"/>
    <xf numFmtId="164" fontId="4" fillId="2" borderId="0" xfId="1" applyNumberFormat="1" applyFont="1" applyFill="1"/>
    <xf numFmtId="164" fontId="6" fillId="2" borderId="0" xfId="1" applyNumberFormat="1" applyFont="1" applyFill="1" applyBorder="1"/>
    <xf numFmtId="0" fontId="4" fillId="2" borderId="0" xfId="0" applyFont="1" applyFill="1" applyAlignment="1">
      <alignment vertical="center"/>
    </xf>
    <xf numFmtId="43" fontId="4" fillId="2" borderId="0" xfId="1" applyNumberFormat="1" applyFont="1" applyFill="1"/>
    <xf numFmtId="43" fontId="6" fillId="2" borderId="0" xfId="1" applyFont="1" applyFill="1"/>
    <xf numFmtId="164" fontId="6" fillId="2" borderId="0" xfId="1" applyNumberFormat="1" applyFont="1" applyFill="1"/>
    <xf numFmtId="43" fontId="4" fillId="2" borderId="0" xfId="0" applyNumberFormat="1" applyFont="1" applyFill="1"/>
    <xf numFmtId="165" fontId="6" fillId="2" borderId="0" xfId="1" applyNumberFormat="1" applyFont="1" applyFill="1"/>
    <xf numFmtId="43" fontId="6" fillId="2" borderId="0" xfId="1" applyNumberFormat="1" applyFont="1" applyFill="1"/>
    <xf numFmtId="43" fontId="4" fillId="2" borderId="0" xfId="1" applyFont="1" applyFill="1" applyAlignment="1">
      <alignment horizontal="left"/>
    </xf>
    <xf numFmtId="164" fontId="7" fillId="2" borderId="0" xfId="1" applyNumberFormat="1" applyFont="1" applyFill="1" applyBorder="1"/>
    <xf numFmtId="0" fontId="8" fillId="2" borderId="0" xfId="0" applyFont="1" applyFill="1" applyAlignment="1">
      <alignment vertical="center"/>
    </xf>
    <xf numFmtId="43" fontId="7" fillId="2" borderId="0" xfId="1" applyFont="1" applyFill="1" applyBorder="1"/>
    <xf numFmtId="166" fontId="7" fillId="2" borderId="0" xfId="1" applyNumberFormat="1" applyFont="1" applyFill="1" applyBorder="1"/>
    <xf numFmtId="164" fontId="4" fillId="2" borderId="0" xfId="2" applyNumberFormat="1" applyFont="1" applyFill="1" applyAlignment="1">
      <alignment horizontal="center"/>
    </xf>
    <xf numFmtId="164" fontId="9" fillId="2" borderId="0" xfId="1" applyNumberFormat="1" applyFont="1" applyFill="1" applyBorder="1"/>
    <xf numFmtId="164" fontId="10" fillId="2" borderId="0" xfId="1" applyNumberFormat="1" applyFont="1" applyFill="1" applyBorder="1"/>
    <xf numFmtId="0" fontId="11" fillId="2" borderId="0" xfId="0" applyFont="1" applyFill="1" applyAlignment="1">
      <alignment vertical="center"/>
    </xf>
    <xf numFmtId="164" fontId="7" fillId="2" borderId="1" xfId="1" applyNumberFormat="1" applyFont="1" applyFill="1" applyBorder="1"/>
    <xf numFmtId="164" fontId="7" fillId="2" borderId="2" xfId="1" applyNumberFormat="1" applyFont="1" applyFill="1" applyBorder="1" applyAlignment="1">
      <alignment vertical="center" wrapText="1"/>
    </xf>
    <xf numFmtId="164" fontId="7" fillId="2" borderId="0" xfId="1" applyNumberFormat="1" applyFont="1" applyFill="1" applyBorder="1" applyAlignment="1">
      <alignment vertical="center" wrapText="1"/>
    </xf>
    <xf numFmtId="0" fontId="12" fillId="2" borderId="0" xfId="0" applyFont="1" applyFill="1" applyAlignment="1">
      <alignment vertical="center" wrapText="1"/>
    </xf>
    <xf numFmtId="164" fontId="6" fillId="2" borderId="0" xfId="1" applyNumberFormat="1" applyFont="1" applyFill="1" applyBorder="1" applyAlignment="1">
      <alignment vertical="center" wrapText="1"/>
    </xf>
    <xf numFmtId="0" fontId="13" fillId="2" borderId="0" xfId="0" applyFont="1" applyFill="1" applyAlignment="1">
      <alignment horizontal="left" vertical="center" wrapText="1"/>
    </xf>
    <xf numFmtId="9" fontId="4" fillId="2" borderId="0" xfId="2" applyFont="1" applyFill="1" applyAlignment="1">
      <alignment horizontal="center"/>
    </xf>
    <xf numFmtId="164" fontId="6" fillId="2" borderId="0" xfId="1" applyNumberFormat="1" applyFont="1" applyFill="1" applyAlignment="1">
      <alignment vertical="center" wrapText="1"/>
    </xf>
    <xf numFmtId="164" fontId="14" fillId="2" borderId="0" xfId="1" applyNumberFormat="1" applyFont="1" applyFill="1" applyAlignment="1">
      <alignment vertical="center" wrapText="1"/>
    </xf>
    <xf numFmtId="164" fontId="14" fillId="2" borderId="0" xfId="1" applyNumberFormat="1" applyFont="1" applyFill="1" applyBorder="1" applyAlignment="1">
      <alignment vertical="center" wrapText="1"/>
    </xf>
    <xf numFmtId="164" fontId="15" fillId="2" borderId="0" xfId="1" applyNumberFormat="1" applyFont="1" applyFill="1" applyAlignment="1">
      <alignment vertical="center" wrapText="1"/>
    </xf>
    <xf numFmtId="164" fontId="4" fillId="2" borderId="0" xfId="1" applyNumberFormat="1" applyFont="1" applyFill="1" applyAlignment="1">
      <alignment vertical="center" wrapText="1"/>
    </xf>
    <xf numFmtId="167" fontId="4" fillId="2" borderId="0" xfId="2" applyNumberFormat="1" applyFont="1" applyFill="1" applyAlignment="1">
      <alignment horizontal="center"/>
    </xf>
    <xf numFmtId="164" fontId="6" fillId="2" borderId="3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 wrapText="1"/>
    </xf>
    <xf numFmtId="164" fontId="13" fillId="2" borderId="0" xfId="1" applyNumberFormat="1" applyFont="1" applyFill="1" applyAlignment="1">
      <alignment vertical="center" wrapText="1"/>
    </xf>
    <xf numFmtId="164" fontId="13" fillId="2" borderId="0" xfId="1" applyNumberFormat="1" applyFont="1" applyFill="1" applyBorder="1" applyAlignment="1">
      <alignment vertical="center" wrapText="1"/>
    </xf>
    <xf numFmtId="164" fontId="4" fillId="2" borderId="0" xfId="1" applyNumberFormat="1" applyFont="1" applyFill="1" applyBorder="1" applyAlignment="1">
      <alignment vertical="center" wrapText="1"/>
    </xf>
    <xf numFmtId="164" fontId="12" fillId="2" borderId="4" xfId="1" applyNumberFormat="1" applyFont="1" applyFill="1" applyBorder="1" applyAlignment="1">
      <alignment vertical="center" wrapText="1"/>
    </xf>
    <xf numFmtId="164" fontId="12" fillId="2" borderId="0" xfId="1" applyNumberFormat="1" applyFont="1" applyFill="1" applyBorder="1" applyAlignment="1">
      <alignment vertical="center" wrapText="1"/>
    </xf>
    <xf numFmtId="164" fontId="12" fillId="2" borderId="0" xfId="1" applyNumberFormat="1" applyFont="1" applyFill="1" applyAlignment="1">
      <alignment vertical="center" wrapText="1"/>
    </xf>
    <xf numFmtId="164" fontId="16" fillId="2" borderId="0" xfId="1" applyNumberFormat="1" applyFont="1" applyFill="1" applyBorder="1" applyAlignment="1">
      <alignment vertical="center" wrapText="1"/>
    </xf>
    <xf numFmtId="164" fontId="16" fillId="2" borderId="0" xfId="1" applyNumberFormat="1" applyFont="1" applyFill="1" applyAlignment="1">
      <alignment vertical="center" wrapText="1"/>
    </xf>
    <xf numFmtId="164" fontId="13" fillId="2" borderId="3" xfId="1" applyNumberFormat="1" applyFont="1" applyFill="1" applyBorder="1" applyAlignment="1">
      <alignment vertical="center" wrapText="1"/>
    </xf>
    <xf numFmtId="43" fontId="17" fillId="2" borderId="0" xfId="1" applyFont="1" applyFill="1"/>
    <xf numFmtId="164" fontId="4" fillId="2" borderId="0" xfId="1" applyNumberFormat="1" applyFont="1" applyFill="1" applyAlignment="1">
      <alignment horizontal="left" vertical="top" wrapText="1"/>
    </xf>
    <xf numFmtId="164" fontId="13" fillId="2" borderId="0" xfId="1" applyNumberFormat="1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left" vertical="top" wrapText="1"/>
    </xf>
    <xf numFmtId="164" fontId="13" fillId="2" borderId="0" xfId="1" applyNumberFormat="1" applyFont="1" applyFill="1" applyAlignment="1">
      <alignment horizontal="left" vertical="top" wrapText="1"/>
    </xf>
    <xf numFmtId="164" fontId="13" fillId="2" borderId="0" xfId="1" applyNumberFormat="1" applyFont="1" applyFill="1" applyAlignment="1">
      <alignment vertical="top" wrapText="1"/>
    </xf>
    <xf numFmtId="164" fontId="13" fillId="2" borderId="0" xfId="1" applyNumberFormat="1" applyFont="1" applyFill="1" applyBorder="1" applyAlignment="1">
      <alignment vertical="top" wrapText="1"/>
    </xf>
    <xf numFmtId="164" fontId="4" fillId="2" borderId="0" xfId="1" applyNumberFormat="1" applyFont="1" applyFill="1" applyAlignment="1">
      <alignment vertical="top" wrapText="1"/>
    </xf>
    <xf numFmtId="43" fontId="8" fillId="2" borderId="0" xfId="1" applyFont="1" applyFill="1" applyAlignment="1">
      <alignment vertical="center"/>
    </xf>
    <xf numFmtId="43" fontId="2" fillId="2" borderId="0" xfId="1" applyFont="1" applyFill="1" applyAlignment="1"/>
    <xf numFmtId="43" fontId="18" fillId="2" borderId="0" xfId="1" applyFont="1" applyFill="1" applyAlignment="1">
      <alignment horizontal="center"/>
    </xf>
    <xf numFmtId="164" fontId="19" fillId="2" borderId="0" xfId="1" applyNumberFormat="1" applyFont="1" applyFill="1" applyAlignment="1">
      <alignment horizontal="center" vertical="center" wrapText="1"/>
    </xf>
    <xf numFmtId="164" fontId="19" fillId="2" borderId="0" xfId="1" applyNumberFormat="1" applyFont="1" applyFill="1" applyBorder="1" applyAlignment="1">
      <alignment horizontal="center" vertical="center" wrapText="1"/>
    </xf>
    <xf numFmtId="1" fontId="19" fillId="2" borderId="0" xfId="1" applyNumberFormat="1" applyFont="1" applyFill="1" applyAlignment="1">
      <alignment horizontal="center" vertical="center" wrapText="1"/>
    </xf>
    <xf numFmtId="0" fontId="20" fillId="2" borderId="0" xfId="0" applyFont="1" applyFill="1" applyAlignment="1">
      <alignment vertical="center" wrapText="1"/>
    </xf>
    <xf numFmtId="14" fontId="19" fillId="2" borderId="0" xfId="1" applyNumberFormat="1" applyFont="1" applyFill="1" applyAlignment="1">
      <alignment horizontal="center" vertical="center" wrapText="1"/>
    </xf>
    <xf numFmtId="164" fontId="18" fillId="2" borderId="0" xfId="1" applyNumberFormat="1" applyFont="1" applyFill="1" applyAlignment="1">
      <alignment horizontal="center"/>
    </xf>
    <xf numFmtId="164" fontId="18" fillId="2" borderId="0" xfId="1" applyNumberFormat="1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 vertical="center" wrapText="1"/>
    </xf>
    <xf numFmtId="0" fontId="21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164" fontId="4" fillId="0" borderId="0" xfId="2" applyNumberFormat="1" applyFont="1" applyFill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121918</xdr:colOff>
      <xdr:row>0</xdr:row>
      <xdr:rowOff>32658</xdr:rowOff>
    </xdr:from>
    <xdr:ext cx="2260421" cy="681866"/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18" y="32658"/>
          <a:ext cx="2260421" cy="681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1387655</xdr:colOff>
      <xdr:row>0</xdr:row>
      <xdr:rowOff>106680</xdr:rowOff>
    </xdr:from>
    <xdr:ext cx="2130487" cy="717369"/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2283005" y="106680"/>
          <a:ext cx="2130487" cy="71736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0</xdr:col>
      <xdr:colOff>0</xdr:colOff>
      <xdr:row>52</xdr:row>
      <xdr:rowOff>74915</xdr:rowOff>
    </xdr:from>
    <xdr:ext cx="7920433" cy="1408263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980915"/>
          <a:ext cx="7920433" cy="14082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N82"/>
  <sheetViews>
    <sheetView tabSelected="1" topLeftCell="A25" zoomScale="70" zoomScaleNormal="70" workbookViewId="0">
      <selection activeCell="I24" sqref="I24"/>
    </sheetView>
  </sheetViews>
  <sheetFormatPr baseColWidth="10" defaultColWidth="11.42578125" defaultRowHeight="15.75" x14ac:dyDescent="0.25"/>
  <cols>
    <col min="1" max="1" width="2.28515625" style="1" customWidth="1"/>
    <col min="2" max="2" width="60" style="6" customWidth="1"/>
    <col min="3" max="3" width="23.7109375" style="4" customWidth="1"/>
    <col min="4" max="4" width="8" style="5" customWidth="1"/>
    <col min="5" max="5" width="24.85546875" style="4" customWidth="1"/>
    <col min="6" max="6" width="2.42578125" style="3" customWidth="1"/>
    <col min="7" max="7" width="10.85546875" style="3" customWidth="1"/>
    <col min="8" max="8" width="22.42578125" style="3" customWidth="1"/>
    <col min="9" max="9" width="22.5703125" style="2" customWidth="1"/>
    <col min="10" max="10" width="26.28515625" style="2" customWidth="1"/>
    <col min="11" max="11" width="19.28515625" style="2" customWidth="1"/>
    <col min="12" max="12" width="31.28515625" style="2" customWidth="1"/>
    <col min="13" max="13" width="22.28515625" style="1" customWidth="1"/>
    <col min="14" max="14" width="18.7109375" style="1" bestFit="1" customWidth="1"/>
    <col min="15" max="16384" width="11.42578125" style="1"/>
  </cols>
  <sheetData>
    <row r="5" spans="2:12" x14ac:dyDescent="0.25">
      <c r="B5" s="74" t="s">
        <v>35</v>
      </c>
      <c r="C5" s="74"/>
      <c r="D5" s="74"/>
      <c r="E5" s="74"/>
    </row>
    <row r="6" spans="2:12" x14ac:dyDescent="0.25">
      <c r="B6" s="75" t="s">
        <v>34</v>
      </c>
      <c r="C6" s="75"/>
      <c r="D6" s="75"/>
      <c r="E6" s="75"/>
    </row>
    <row r="7" spans="2:12" x14ac:dyDescent="0.25">
      <c r="B7" s="74" t="s">
        <v>33</v>
      </c>
      <c r="C7" s="74"/>
      <c r="D7" s="74"/>
      <c r="E7" s="74"/>
      <c r="F7" s="64"/>
      <c r="G7" s="64"/>
      <c r="H7" s="64"/>
      <c r="I7" s="63"/>
      <c r="J7" s="63"/>
      <c r="K7" s="63"/>
      <c r="L7" s="63"/>
    </row>
    <row r="8" spans="2:12" x14ac:dyDescent="0.25">
      <c r="B8" s="75" t="s">
        <v>32</v>
      </c>
      <c r="C8" s="75"/>
      <c r="D8" s="75"/>
      <c r="E8" s="75"/>
      <c r="F8" s="64"/>
      <c r="G8" s="64"/>
      <c r="H8" s="64"/>
      <c r="I8" s="63"/>
      <c r="J8" s="63"/>
      <c r="K8" s="63"/>
      <c r="L8" s="63"/>
    </row>
    <row r="9" spans="2:12" x14ac:dyDescent="0.25">
      <c r="B9" s="74" t="s">
        <v>31</v>
      </c>
      <c r="C9" s="74"/>
      <c r="D9" s="74"/>
      <c r="E9" s="74"/>
      <c r="F9" s="64"/>
      <c r="G9" s="64"/>
      <c r="H9" s="64"/>
      <c r="I9" s="63"/>
      <c r="J9" s="63"/>
      <c r="K9" s="63"/>
      <c r="L9" s="63"/>
    </row>
    <row r="10" spans="2:12" x14ac:dyDescent="0.25">
      <c r="B10" s="74" t="s">
        <v>30</v>
      </c>
      <c r="C10" s="74"/>
      <c r="D10" s="74"/>
      <c r="E10" s="74"/>
      <c r="F10" s="64"/>
      <c r="G10" s="64"/>
      <c r="H10" s="64"/>
      <c r="I10" s="63"/>
      <c r="J10" s="63"/>
      <c r="K10" s="63"/>
      <c r="L10" s="63"/>
    </row>
    <row r="11" spans="2:12" x14ac:dyDescent="0.25">
      <c r="B11" s="72"/>
      <c r="C11" s="70"/>
      <c r="D11" s="71"/>
      <c r="E11" s="70"/>
      <c r="F11" s="64"/>
      <c r="G11" s="64"/>
      <c r="H11" s="64"/>
      <c r="I11" s="63"/>
      <c r="J11" s="63"/>
      <c r="K11" s="63"/>
      <c r="L11" s="63"/>
    </row>
    <row r="12" spans="2:12" ht="15" hidden="1" customHeight="1" x14ac:dyDescent="0.25">
      <c r="B12" s="72"/>
      <c r="C12" s="70"/>
      <c r="D12" s="71"/>
      <c r="E12" s="70"/>
      <c r="F12" s="64"/>
      <c r="G12" s="64"/>
      <c r="H12" s="64"/>
      <c r="I12" s="63"/>
      <c r="J12" s="63"/>
      <c r="K12" s="63"/>
      <c r="L12" s="63"/>
    </row>
    <row r="13" spans="2:12" ht="30.75" customHeight="1" x14ac:dyDescent="0.25">
      <c r="B13" s="68"/>
      <c r="C13" s="69" t="s">
        <v>29</v>
      </c>
      <c r="D13" s="66"/>
      <c r="E13" s="69" t="s">
        <v>28</v>
      </c>
      <c r="F13" s="64"/>
      <c r="G13" s="64"/>
      <c r="H13" s="64"/>
      <c r="I13" s="63"/>
      <c r="J13" s="63"/>
      <c r="K13" s="63"/>
      <c r="L13" s="63"/>
    </row>
    <row r="14" spans="2:12" x14ac:dyDescent="0.25">
      <c r="B14" s="68"/>
      <c r="C14" s="67"/>
      <c r="D14" s="66"/>
      <c r="E14" s="65"/>
      <c r="F14" s="64"/>
      <c r="G14" s="64"/>
      <c r="H14" s="64"/>
      <c r="I14" s="63"/>
      <c r="J14" s="63"/>
      <c r="K14" s="63"/>
      <c r="L14" s="63"/>
    </row>
    <row r="15" spans="2:12" ht="17.100000000000001" customHeight="1" x14ac:dyDescent="0.25">
      <c r="B15" s="33" t="s">
        <v>27</v>
      </c>
      <c r="C15" s="41"/>
      <c r="D15" s="47"/>
      <c r="E15" s="41"/>
      <c r="F15" s="10"/>
      <c r="G15" s="10"/>
      <c r="H15" s="10"/>
      <c r="I15" s="63"/>
      <c r="J15" s="63"/>
      <c r="K15" s="63"/>
      <c r="L15" s="63"/>
    </row>
    <row r="16" spans="2:12" s="8" customFormat="1" ht="17.100000000000001" customHeight="1" x14ac:dyDescent="0.2">
      <c r="B16" s="33" t="s">
        <v>26</v>
      </c>
      <c r="C16" s="41"/>
      <c r="D16" s="47"/>
      <c r="E16" s="41"/>
      <c r="F16" s="10"/>
      <c r="G16" s="10"/>
      <c r="H16" s="10"/>
      <c r="I16" s="9"/>
      <c r="J16" s="9"/>
      <c r="K16" s="9"/>
      <c r="L16" s="9"/>
    </row>
    <row r="17" spans="2:14" s="8" customFormat="1" ht="17.100000000000001" customHeight="1" x14ac:dyDescent="0.2">
      <c r="B17" s="57" t="s">
        <v>25</v>
      </c>
      <c r="C17" s="61">
        <v>12076164.346762497</v>
      </c>
      <c r="D17" s="60"/>
      <c r="E17" s="59">
        <v>5551462.1844124757</v>
      </c>
      <c r="F17" s="36"/>
      <c r="G17" s="36"/>
      <c r="H17" s="26"/>
      <c r="I17" s="9"/>
      <c r="J17" s="9"/>
      <c r="K17" s="62"/>
      <c r="L17" s="9"/>
      <c r="M17" s="18"/>
      <c r="N17" s="18"/>
    </row>
    <row r="18" spans="2:14" s="8" customFormat="1" ht="17.100000000000001" customHeight="1" x14ac:dyDescent="0.2">
      <c r="B18" s="57" t="s">
        <v>24</v>
      </c>
      <c r="C18" s="61">
        <v>296990582.60168761</v>
      </c>
      <c r="D18" s="60"/>
      <c r="E18" s="59">
        <v>311218927.1257965</v>
      </c>
      <c r="F18" s="36"/>
      <c r="G18" s="36"/>
      <c r="H18" s="26"/>
      <c r="I18" s="9"/>
      <c r="J18" s="9"/>
      <c r="K18" s="9"/>
      <c r="L18" s="9"/>
      <c r="M18" s="18"/>
      <c r="N18" s="18"/>
    </row>
    <row r="19" spans="2:14" s="8" customFormat="1" ht="17.100000000000001" customHeight="1" x14ac:dyDescent="0.2">
      <c r="B19" s="57" t="s">
        <v>23</v>
      </c>
      <c r="C19" s="55">
        <v>152730532.48430842</v>
      </c>
      <c r="D19" s="56"/>
      <c r="E19" s="58">
        <v>160053329.64480817</v>
      </c>
      <c r="F19" s="36"/>
      <c r="G19" s="36"/>
      <c r="H19" s="26"/>
      <c r="I19" s="9"/>
      <c r="J19" s="9"/>
      <c r="K19" s="9"/>
      <c r="L19" s="9"/>
      <c r="M19" s="18"/>
      <c r="N19" s="18"/>
    </row>
    <row r="20" spans="2:14" s="8" customFormat="1" ht="17.100000000000001" customHeight="1" x14ac:dyDescent="0.2">
      <c r="B20" s="57" t="s">
        <v>22</v>
      </c>
      <c r="C20" s="55">
        <v>6268479.3399999999</v>
      </c>
      <c r="D20" s="56"/>
      <c r="E20" s="55">
        <v>6268479.3399999999</v>
      </c>
      <c r="F20" s="36"/>
      <c r="G20" s="36"/>
      <c r="H20" s="26"/>
      <c r="I20" s="9"/>
      <c r="J20" s="9"/>
      <c r="K20" s="9"/>
      <c r="L20" s="9"/>
      <c r="M20" s="18"/>
      <c r="N20" s="18"/>
    </row>
    <row r="21" spans="2:14" s="8" customFormat="1" ht="17.100000000000001" customHeight="1" thickBot="1" x14ac:dyDescent="0.25">
      <c r="B21" s="33" t="s">
        <v>21</v>
      </c>
      <c r="C21" s="48">
        <f>SUM(C17:C20)</f>
        <v>468065758.77275848</v>
      </c>
      <c r="D21" s="49"/>
      <c r="E21" s="48">
        <f>SUM(E17:E20)</f>
        <v>483092198.29501712</v>
      </c>
      <c r="F21" s="36"/>
      <c r="G21" s="36"/>
      <c r="H21" s="36"/>
      <c r="I21" s="9"/>
      <c r="J21" s="9"/>
      <c r="K21" s="54"/>
      <c r="L21" s="9"/>
      <c r="M21" s="18"/>
    </row>
    <row r="22" spans="2:14" s="8" customFormat="1" ht="9" customHeight="1" x14ac:dyDescent="0.2">
      <c r="B22" s="33"/>
      <c r="C22" s="52"/>
      <c r="D22" s="51"/>
      <c r="E22" s="52"/>
      <c r="F22" s="36"/>
      <c r="G22" s="36"/>
      <c r="H22" s="36"/>
      <c r="I22" s="9"/>
      <c r="J22" s="9"/>
      <c r="K22" s="9"/>
      <c r="L22" s="9"/>
      <c r="M22" s="18"/>
    </row>
    <row r="23" spans="2:14" s="8" customFormat="1" ht="17.100000000000001" customHeight="1" x14ac:dyDescent="0.2">
      <c r="B23" s="33" t="s">
        <v>20</v>
      </c>
      <c r="C23" s="52"/>
      <c r="D23" s="51"/>
      <c r="E23" s="52"/>
      <c r="F23" s="36" t="s">
        <v>19</v>
      </c>
      <c r="G23" s="36"/>
      <c r="H23" s="36"/>
      <c r="I23" s="9"/>
      <c r="J23" s="9"/>
      <c r="K23" s="9"/>
      <c r="L23" s="9"/>
      <c r="M23" s="18"/>
    </row>
    <row r="24" spans="2:14" s="8" customFormat="1" ht="17.100000000000001" customHeight="1" x14ac:dyDescent="0.2">
      <c r="B24" s="35" t="s">
        <v>18</v>
      </c>
      <c r="C24" s="45">
        <v>55974245.733161062</v>
      </c>
      <c r="D24" s="46"/>
      <c r="E24" s="45">
        <v>55387257.373161048</v>
      </c>
      <c r="F24" s="36"/>
      <c r="G24" s="36"/>
      <c r="H24" s="26"/>
      <c r="I24" s="9"/>
      <c r="J24" s="9"/>
      <c r="K24" s="54"/>
      <c r="L24" s="9"/>
      <c r="M24" s="18"/>
      <c r="N24" s="18"/>
    </row>
    <row r="25" spans="2:14" s="8" customFormat="1" ht="17.100000000000001" customHeight="1" x14ac:dyDescent="0.2">
      <c r="B25" s="35" t="s">
        <v>17</v>
      </c>
      <c r="C25" s="53">
        <v>1505389.4100000029</v>
      </c>
      <c r="D25" s="46"/>
      <c r="E25" s="53">
        <v>1505389.4100000029</v>
      </c>
      <c r="F25" s="36"/>
      <c r="G25" s="36"/>
      <c r="H25" s="26"/>
      <c r="I25" s="9"/>
      <c r="J25" s="9"/>
      <c r="K25" s="9"/>
      <c r="L25" s="9"/>
      <c r="M25" s="18"/>
    </row>
    <row r="26" spans="2:14" s="8" customFormat="1" ht="17.100000000000001" customHeight="1" x14ac:dyDescent="0.2">
      <c r="B26" s="33" t="s">
        <v>16</v>
      </c>
      <c r="C26" s="52">
        <f>SUM(C24:C25)</f>
        <v>57479635.143161066</v>
      </c>
      <c r="D26" s="51"/>
      <c r="E26" s="52">
        <f>SUM(E24:E25)</f>
        <v>56892646.783161052</v>
      </c>
      <c r="F26" s="36"/>
      <c r="G26" s="36"/>
      <c r="H26" s="26"/>
      <c r="I26" s="9"/>
      <c r="J26" s="9"/>
      <c r="K26" s="9"/>
      <c r="L26" s="9"/>
      <c r="M26" s="18"/>
    </row>
    <row r="27" spans="2:14" s="8" customFormat="1" ht="11.25" customHeight="1" x14ac:dyDescent="0.2">
      <c r="B27" s="33"/>
      <c r="C27" s="50"/>
      <c r="D27" s="51"/>
      <c r="E27" s="50"/>
      <c r="F27" s="36"/>
      <c r="G27" s="36"/>
      <c r="H27" s="26"/>
      <c r="I27" s="9"/>
      <c r="J27" s="9"/>
      <c r="K27" s="9"/>
      <c r="L27" s="9"/>
      <c r="M27" s="18"/>
    </row>
    <row r="28" spans="2:14" s="8" customFormat="1" ht="17.100000000000001" customHeight="1" thickBot="1" x14ac:dyDescent="0.25">
      <c r="B28" s="33" t="s">
        <v>15</v>
      </c>
      <c r="C28" s="48">
        <f>+C26+C21</f>
        <v>525545393.91591954</v>
      </c>
      <c r="D28" s="49"/>
      <c r="E28" s="48">
        <f>+E21+E26</f>
        <v>539984845.07817817</v>
      </c>
      <c r="F28" s="36"/>
      <c r="G28" s="36"/>
      <c r="H28" s="76"/>
      <c r="I28" s="9"/>
      <c r="J28" s="9"/>
      <c r="K28" s="9"/>
      <c r="L28" s="9"/>
      <c r="M28" s="18"/>
      <c r="N28" s="18"/>
    </row>
    <row r="29" spans="2:14" s="8" customFormat="1" ht="17.100000000000001" customHeight="1" x14ac:dyDescent="0.2">
      <c r="B29" s="73" t="s">
        <v>14</v>
      </c>
      <c r="C29" s="41"/>
      <c r="D29" s="47"/>
      <c r="E29" s="41"/>
      <c r="F29" s="36"/>
      <c r="G29" s="36"/>
      <c r="H29" s="26"/>
      <c r="I29" s="9"/>
      <c r="J29" s="9"/>
      <c r="K29" s="9"/>
      <c r="L29" s="9"/>
      <c r="M29" s="18"/>
    </row>
    <row r="30" spans="2:14" s="8" customFormat="1" ht="17.100000000000001" customHeight="1" x14ac:dyDescent="0.2">
      <c r="B30" s="73"/>
      <c r="C30" s="45"/>
      <c r="D30" s="46"/>
      <c r="E30" s="45"/>
      <c r="F30" s="36"/>
      <c r="G30" s="36"/>
      <c r="H30" s="26"/>
      <c r="I30" s="9"/>
      <c r="J30" s="9"/>
      <c r="K30" s="9"/>
      <c r="L30" s="9"/>
      <c r="M30" s="18"/>
    </row>
    <row r="31" spans="2:14" s="8" customFormat="1" ht="17.100000000000001" customHeight="1" x14ac:dyDescent="0.2">
      <c r="B31" s="35" t="s">
        <v>13</v>
      </c>
      <c r="C31" s="41">
        <v>255633298.44</v>
      </c>
      <c r="D31" s="34"/>
      <c r="E31" s="37">
        <v>298170285.98000002</v>
      </c>
      <c r="F31" s="36"/>
      <c r="G31" s="42"/>
      <c r="H31" s="26"/>
      <c r="I31" s="9"/>
      <c r="J31" s="9"/>
      <c r="K31" s="9"/>
      <c r="L31" s="9"/>
      <c r="M31" s="18"/>
      <c r="N31" s="18"/>
    </row>
    <row r="32" spans="2:14" s="8" customFormat="1" ht="18" customHeight="1" x14ac:dyDescent="0.2">
      <c r="B32" s="35" t="s">
        <v>12</v>
      </c>
      <c r="C32" s="41">
        <v>3434612.9088623729</v>
      </c>
      <c r="D32" s="34"/>
      <c r="E32" s="37">
        <v>3422080.4240123732</v>
      </c>
      <c r="F32" s="36"/>
      <c r="G32" s="42"/>
      <c r="H32" s="26"/>
      <c r="I32" s="9"/>
      <c r="J32" s="9"/>
      <c r="K32" s="9"/>
      <c r="L32" s="9"/>
      <c r="M32" s="18"/>
      <c r="N32" s="18"/>
    </row>
    <row r="33" spans="2:14" s="8" customFormat="1" ht="17.100000000000001" customHeight="1" x14ac:dyDescent="0.2">
      <c r="B33" s="35" t="s">
        <v>11</v>
      </c>
      <c r="C33" s="41">
        <v>41051911.861000001</v>
      </c>
      <c r="D33" s="34"/>
      <c r="E33" s="37">
        <v>34670482.494000003</v>
      </c>
      <c r="F33" s="36"/>
      <c r="G33" s="42"/>
      <c r="H33" s="26"/>
      <c r="I33" s="9"/>
      <c r="J33" s="9"/>
      <c r="K33" s="9"/>
      <c r="L33" s="9"/>
      <c r="M33" s="18"/>
      <c r="N33" s="18"/>
    </row>
    <row r="34" spans="2:14" s="8" customFormat="1" ht="17.100000000000001" customHeight="1" x14ac:dyDescent="0.2">
      <c r="B34" s="35" t="s">
        <v>10</v>
      </c>
      <c r="C34" s="44">
        <v>6380746.5</v>
      </c>
      <c r="D34" s="34"/>
      <c r="E34" s="43">
        <v>6350579.7000000002</v>
      </c>
      <c r="F34" s="36"/>
      <c r="G34" s="42"/>
      <c r="H34" s="26"/>
      <c r="I34" s="9"/>
      <c r="J34" s="9"/>
      <c r="K34" s="9"/>
      <c r="L34" s="9"/>
      <c r="M34" s="18"/>
    </row>
    <row r="35" spans="2:14" s="8" customFormat="1" ht="17.100000000000001" customHeight="1" x14ac:dyDescent="0.2">
      <c r="B35" s="33" t="s">
        <v>9</v>
      </c>
      <c r="C35" s="38">
        <f>SUM(C31:C34)</f>
        <v>306500569.70986235</v>
      </c>
      <c r="D35" s="39"/>
      <c r="E35" s="38">
        <f>SUM(E31:E34)</f>
        <v>342613428.59801239</v>
      </c>
      <c r="F35" s="36"/>
      <c r="G35" s="42"/>
      <c r="H35" s="26"/>
      <c r="I35" s="9"/>
      <c r="J35" s="9"/>
      <c r="K35" s="9"/>
      <c r="L35" s="9"/>
      <c r="M35" s="18"/>
    </row>
    <row r="36" spans="2:14" s="8" customFormat="1" ht="9" customHeight="1" x14ac:dyDescent="0.2">
      <c r="B36" s="33"/>
      <c r="C36" s="38"/>
      <c r="D36" s="39"/>
      <c r="E36" s="38"/>
      <c r="F36" s="36"/>
      <c r="G36" s="36"/>
      <c r="H36" s="26"/>
      <c r="I36" s="9"/>
      <c r="J36" s="9"/>
      <c r="K36" s="9"/>
      <c r="L36" s="9"/>
      <c r="M36" s="18"/>
    </row>
    <row r="37" spans="2:14" s="8" customFormat="1" ht="17.100000000000001" customHeight="1" x14ac:dyDescent="0.2">
      <c r="B37" s="33" t="s">
        <v>8</v>
      </c>
      <c r="C37" s="37"/>
      <c r="D37" s="34"/>
      <c r="E37" s="37"/>
      <c r="F37" s="36"/>
      <c r="G37" s="36"/>
      <c r="H37" s="26"/>
      <c r="I37" s="9"/>
      <c r="J37" s="9"/>
      <c r="K37" s="9"/>
      <c r="L37" s="9"/>
      <c r="M37" s="18"/>
    </row>
    <row r="38" spans="2:14" s="8" customFormat="1" ht="17.100000000000001" customHeight="1" x14ac:dyDescent="0.2">
      <c r="B38" s="35" t="s">
        <v>7</v>
      </c>
      <c r="C38" s="41">
        <v>12618281.282343578</v>
      </c>
      <c r="D38" s="34"/>
      <c r="E38" s="37">
        <v>11708877.60318353</v>
      </c>
      <c r="F38" s="36"/>
      <c r="G38" s="36"/>
      <c r="H38" s="26"/>
      <c r="I38" s="9"/>
      <c r="J38" s="9"/>
      <c r="K38" s="9"/>
      <c r="L38" s="9"/>
      <c r="M38" s="18"/>
      <c r="N38" s="18"/>
    </row>
    <row r="39" spans="2:14" s="8" customFormat="1" ht="17.100000000000001" customHeight="1" x14ac:dyDescent="0.2">
      <c r="B39" s="33" t="s">
        <v>6</v>
      </c>
      <c r="C39" s="40">
        <f>SUM(C38)</f>
        <v>12618281.282343578</v>
      </c>
      <c r="D39" s="39"/>
      <c r="E39" s="38">
        <f>SUM(E38)</f>
        <v>11708877.60318353</v>
      </c>
      <c r="F39" s="36"/>
      <c r="G39" s="36"/>
      <c r="H39" s="26"/>
      <c r="I39" s="9"/>
      <c r="J39" s="9"/>
      <c r="K39" s="9"/>
      <c r="L39" s="9"/>
      <c r="M39" s="18"/>
    </row>
    <row r="40" spans="2:14" s="8" customFormat="1" ht="9" customHeight="1" x14ac:dyDescent="0.2">
      <c r="B40" s="33"/>
      <c r="C40" s="38"/>
      <c r="D40" s="39"/>
      <c r="E40" s="38"/>
      <c r="F40" s="36"/>
      <c r="G40" s="36"/>
      <c r="H40" s="26"/>
      <c r="I40" s="9"/>
      <c r="J40" s="9"/>
      <c r="K40" s="9"/>
      <c r="L40" s="9"/>
      <c r="M40" s="18"/>
    </row>
    <row r="41" spans="2:14" s="8" customFormat="1" ht="17.100000000000001" customHeight="1" x14ac:dyDescent="0.2">
      <c r="B41" s="33" t="s">
        <v>5</v>
      </c>
      <c r="C41" s="38">
        <f>C35+C39</f>
        <v>319118850.99220592</v>
      </c>
      <c r="D41" s="39"/>
      <c r="E41" s="38">
        <f>+E35+E39</f>
        <v>354322306.2011959</v>
      </c>
      <c r="F41" s="36"/>
      <c r="G41" s="36"/>
      <c r="H41" s="26"/>
      <c r="I41" s="9"/>
      <c r="J41" s="9"/>
      <c r="K41" s="9"/>
      <c r="L41" s="9"/>
      <c r="M41" s="18"/>
      <c r="N41" s="18"/>
    </row>
    <row r="42" spans="2:14" s="8" customFormat="1" ht="9" customHeight="1" x14ac:dyDescent="0.2">
      <c r="B42" s="33"/>
      <c r="C42" s="38"/>
      <c r="D42" s="39"/>
      <c r="E42" s="38"/>
      <c r="F42" s="36"/>
      <c r="G42" s="36"/>
      <c r="H42" s="26"/>
      <c r="I42" s="9"/>
      <c r="J42" s="9"/>
      <c r="K42" s="9"/>
      <c r="L42" s="9"/>
      <c r="M42" s="18"/>
    </row>
    <row r="43" spans="2:14" s="8" customFormat="1" ht="17.100000000000001" customHeight="1" x14ac:dyDescent="0.2">
      <c r="B43" s="33" t="s">
        <v>4</v>
      </c>
      <c r="C43" s="37"/>
      <c r="D43" s="34"/>
      <c r="E43" s="37"/>
      <c r="F43" s="36"/>
      <c r="G43" s="36"/>
      <c r="H43" s="26"/>
      <c r="I43" s="9"/>
      <c r="J43" s="9"/>
      <c r="K43" s="9"/>
      <c r="L43" s="9"/>
      <c r="M43" s="18"/>
    </row>
    <row r="44" spans="2:14" s="8" customFormat="1" ht="17.100000000000001" customHeight="1" x14ac:dyDescent="0.2">
      <c r="B44" s="35" t="s">
        <v>3</v>
      </c>
      <c r="C44" s="34">
        <v>185662537.71504942</v>
      </c>
      <c r="D44" s="32"/>
      <c r="E44" s="34">
        <v>216344040</v>
      </c>
      <c r="F44" s="10"/>
      <c r="G44" s="10"/>
      <c r="H44" s="26"/>
      <c r="I44" s="9"/>
      <c r="J44" s="9"/>
      <c r="K44" s="9"/>
      <c r="L44" s="9"/>
      <c r="M44" s="18"/>
    </row>
    <row r="45" spans="2:14" s="8" customFormat="1" ht="17.100000000000001" customHeight="1" x14ac:dyDescent="0.2">
      <c r="B45" s="35" t="s">
        <v>2</v>
      </c>
      <c r="C45" s="34">
        <v>20764004.048627257</v>
      </c>
      <c r="D45" s="34"/>
      <c r="E45" s="34">
        <v>-30681502.284950573</v>
      </c>
      <c r="F45" s="10"/>
      <c r="G45" s="10"/>
      <c r="H45" s="26"/>
      <c r="I45" s="9"/>
      <c r="J45" s="9"/>
      <c r="K45" s="9"/>
      <c r="L45" s="9"/>
      <c r="M45" s="18"/>
    </row>
    <row r="46" spans="2:14" s="8" customFormat="1" ht="17.100000000000001" customHeight="1" x14ac:dyDescent="0.2">
      <c r="B46" s="33" t="s">
        <v>1</v>
      </c>
      <c r="C46" s="31">
        <f>SUM(C44:C45)</f>
        <v>206426541.76367667</v>
      </c>
      <c r="D46" s="32"/>
      <c r="E46" s="31">
        <f>SUM(E44:E45)</f>
        <v>185662537.71504942</v>
      </c>
      <c r="F46" s="10"/>
      <c r="G46" s="10"/>
      <c r="H46" s="26"/>
      <c r="I46" s="9"/>
      <c r="J46" s="9"/>
      <c r="K46" s="9"/>
      <c r="L46" s="9"/>
      <c r="M46" s="18"/>
    </row>
    <row r="47" spans="2:14" s="8" customFormat="1" ht="17.100000000000001" customHeight="1" x14ac:dyDescent="0.2">
      <c r="B47" s="33"/>
      <c r="C47" s="31"/>
      <c r="D47" s="32"/>
      <c r="E47" s="31"/>
      <c r="F47" s="10"/>
      <c r="G47" s="10"/>
      <c r="H47" s="26"/>
      <c r="I47" s="9"/>
      <c r="J47" s="9"/>
      <c r="K47" s="9"/>
      <c r="L47" s="9"/>
      <c r="M47" s="18"/>
    </row>
    <row r="48" spans="2:14" s="8" customFormat="1" ht="17.100000000000001" customHeight="1" thickBot="1" x14ac:dyDescent="0.25">
      <c r="B48" s="23" t="s">
        <v>0</v>
      </c>
      <c r="C48" s="30">
        <f>+C46+C41+1</f>
        <v>525545393.75588262</v>
      </c>
      <c r="D48" s="22"/>
      <c r="E48" s="30">
        <f>+E41+E46+1</f>
        <v>539984844.91624534</v>
      </c>
      <c r="F48" s="10"/>
      <c r="G48" s="10"/>
      <c r="H48" s="26"/>
      <c r="I48" s="9"/>
      <c r="J48" s="9"/>
      <c r="K48" s="9"/>
      <c r="L48" s="9"/>
      <c r="M48" s="18"/>
    </row>
    <row r="49" spans="2:13" s="8" customFormat="1" ht="12.75" customHeight="1" thickTop="1" x14ac:dyDescent="0.2">
      <c r="B49" s="29"/>
      <c r="C49" s="28"/>
      <c r="D49" s="27"/>
      <c r="E49" s="27"/>
      <c r="F49" s="10"/>
      <c r="G49" s="10"/>
      <c r="H49" s="26"/>
      <c r="I49" s="9"/>
      <c r="J49" s="9"/>
      <c r="K49" s="9"/>
      <c r="L49" s="9"/>
      <c r="M49" s="18"/>
    </row>
    <row r="50" spans="2:13" s="8" customFormat="1" ht="15" x14ac:dyDescent="0.2">
      <c r="B50" s="23"/>
      <c r="C50" s="24"/>
      <c r="D50" s="22"/>
      <c r="E50" s="22"/>
      <c r="F50" s="10"/>
      <c r="G50" s="10"/>
      <c r="H50" s="10"/>
      <c r="I50" s="9"/>
      <c r="J50" s="9"/>
      <c r="K50" s="9"/>
      <c r="L50" s="9"/>
      <c r="M50" s="18"/>
    </row>
    <row r="51" spans="2:13" s="8" customFormat="1" ht="15" x14ac:dyDescent="0.2">
      <c r="B51" s="23"/>
      <c r="C51" s="24"/>
      <c r="D51" s="25"/>
      <c r="E51" s="24"/>
      <c r="F51" s="10"/>
      <c r="G51" s="10"/>
      <c r="H51" s="10"/>
      <c r="I51" s="9"/>
      <c r="J51" s="9"/>
      <c r="K51" s="9"/>
      <c r="L51" s="9"/>
      <c r="M51" s="18"/>
    </row>
    <row r="52" spans="2:13" s="8" customFormat="1" ht="15" x14ac:dyDescent="0.2">
      <c r="B52" s="23"/>
      <c r="C52" s="22"/>
      <c r="D52" s="22"/>
      <c r="E52" s="22"/>
      <c r="F52" s="10"/>
      <c r="G52" s="10"/>
      <c r="H52" s="10"/>
      <c r="I52" s="9"/>
      <c r="J52" s="9"/>
      <c r="K52" s="9"/>
      <c r="L52" s="9"/>
      <c r="M52" s="18"/>
    </row>
    <row r="53" spans="2:13" s="8" customFormat="1" ht="15" x14ac:dyDescent="0.2">
      <c r="B53" s="23"/>
      <c r="C53" s="22"/>
      <c r="D53" s="22"/>
      <c r="E53" s="22"/>
      <c r="F53" s="10"/>
      <c r="G53" s="21"/>
      <c r="H53" s="21"/>
      <c r="I53" s="9"/>
      <c r="J53" s="9"/>
      <c r="K53" s="9"/>
      <c r="L53" s="9"/>
      <c r="M53" s="18"/>
    </row>
    <row r="54" spans="2:13" s="8" customFormat="1" ht="15" x14ac:dyDescent="0.2">
      <c r="B54" s="14"/>
      <c r="C54" s="20"/>
      <c r="D54" s="13"/>
      <c r="E54" s="17"/>
      <c r="F54" s="10"/>
      <c r="G54" s="10"/>
      <c r="H54" s="10"/>
      <c r="I54" s="9"/>
      <c r="J54" s="9"/>
      <c r="K54" s="9"/>
      <c r="L54" s="9"/>
      <c r="M54" s="18"/>
    </row>
    <row r="55" spans="2:13" s="8" customFormat="1" ht="15" x14ac:dyDescent="0.2">
      <c r="B55" s="14"/>
      <c r="C55" s="19"/>
      <c r="D55" s="13"/>
      <c r="E55" s="12"/>
      <c r="F55" s="10"/>
      <c r="G55" s="10"/>
      <c r="H55" s="10"/>
      <c r="I55" s="9"/>
      <c r="J55" s="9"/>
      <c r="K55" s="9"/>
      <c r="L55" s="9"/>
      <c r="M55" s="18"/>
    </row>
    <row r="56" spans="2:13" s="8" customFormat="1" ht="15" x14ac:dyDescent="0.2">
      <c r="B56" s="14"/>
      <c r="C56" s="7"/>
      <c r="D56" s="13"/>
      <c r="E56" s="17"/>
      <c r="F56" s="10"/>
      <c r="G56" s="10"/>
      <c r="H56" s="10"/>
      <c r="I56" s="9"/>
      <c r="J56" s="9"/>
      <c r="K56" s="9"/>
      <c r="L56" s="9"/>
    </row>
    <row r="57" spans="2:13" s="8" customFormat="1" ht="15" x14ac:dyDescent="0.2">
      <c r="B57" s="14"/>
      <c r="C57" s="7"/>
      <c r="D57" s="13"/>
      <c r="E57" s="16"/>
      <c r="F57" s="10"/>
      <c r="G57" s="10"/>
      <c r="H57" s="10"/>
      <c r="I57" s="9"/>
      <c r="J57" s="9"/>
      <c r="K57" s="9"/>
      <c r="L57" s="9"/>
    </row>
    <row r="58" spans="2:13" s="8" customFormat="1" ht="15" x14ac:dyDescent="0.2">
      <c r="B58" s="14"/>
      <c r="C58" s="7"/>
      <c r="D58" s="13"/>
      <c r="E58" s="15"/>
      <c r="F58" s="10"/>
      <c r="G58" s="10"/>
      <c r="H58" s="10"/>
      <c r="I58" s="9"/>
      <c r="J58" s="9"/>
      <c r="K58" s="9"/>
      <c r="L58" s="9"/>
    </row>
    <row r="59" spans="2:13" s="8" customFormat="1" ht="15" x14ac:dyDescent="0.2">
      <c r="B59" s="14"/>
      <c r="C59" s="7"/>
      <c r="D59" s="13"/>
      <c r="E59" s="12"/>
      <c r="F59" s="10"/>
      <c r="G59" s="10"/>
      <c r="H59" s="10"/>
      <c r="I59" s="9"/>
      <c r="J59" s="9"/>
      <c r="K59" s="9"/>
      <c r="L59" s="9"/>
    </row>
    <row r="60" spans="2:13" s="8" customFormat="1" ht="15" x14ac:dyDescent="0.2">
      <c r="B60" s="14"/>
      <c r="C60" s="7"/>
      <c r="D60" s="13"/>
      <c r="E60" s="12"/>
      <c r="F60" s="10"/>
      <c r="G60" s="10"/>
      <c r="H60" s="10"/>
      <c r="I60" s="9"/>
      <c r="J60" s="9"/>
      <c r="K60" s="9"/>
      <c r="L60" s="9"/>
    </row>
    <row r="61" spans="2:13" s="8" customFormat="1" ht="15" x14ac:dyDescent="0.2">
      <c r="B61" s="14"/>
      <c r="C61" s="7"/>
      <c r="D61" s="13"/>
      <c r="E61" s="12"/>
      <c r="F61" s="10"/>
      <c r="G61" s="10"/>
      <c r="H61" s="10"/>
      <c r="I61" s="9"/>
      <c r="J61" s="9"/>
      <c r="K61" s="9"/>
      <c r="L61" s="9"/>
    </row>
    <row r="62" spans="2:13" s="8" customFormat="1" ht="15" x14ac:dyDescent="0.2">
      <c r="B62" s="14"/>
      <c r="C62" s="7"/>
      <c r="D62" s="13"/>
      <c r="E62" s="12"/>
      <c r="F62" s="10"/>
      <c r="G62" s="10"/>
      <c r="H62" s="10"/>
      <c r="I62" s="9"/>
      <c r="J62" s="9"/>
      <c r="K62" s="9"/>
      <c r="L62" s="9"/>
    </row>
    <row r="63" spans="2:13" s="8" customFormat="1" ht="15" x14ac:dyDescent="0.2">
      <c r="B63" s="14"/>
      <c r="C63" s="7"/>
      <c r="D63" s="13"/>
      <c r="E63" s="12"/>
      <c r="F63" s="10"/>
      <c r="G63" s="10"/>
      <c r="H63" s="10"/>
      <c r="I63" s="9"/>
      <c r="J63" s="9"/>
      <c r="K63" s="9"/>
      <c r="L63" s="9"/>
    </row>
    <row r="64" spans="2:13" s="8" customFormat="1" x14ac:dyDescent="0.25">
      <c r="B64" s="6"/>
      <c r="C64" s="7"/>
      <c r="D64" s="11"/>
      <c r="E64" s="4"/>
      <c r="F64" s="10"/>
      <c r="G64" s="10"/>
      <c r="H64" s="10"/>
      <c r="I64" s="9"/>
      <c r="J64" s="9"/>
      <c r="K64" s="9"/>
      <c r="L64" s="9"/>
    </row>
    <row r="65" spans="2:12" s="8" customFormat="1" x14ac:dyDescent="0.25">
      <c r="B65" s="6"/>
      <c r="C65" s="7"/>
      <c r="D65" s="5"/>
      <c r="E65" s="4"/>
      <c r="F65" s="10"/>
      <c r="G65" s="10"/>
      <c r="H65" s="10"/>
      <c r="I65" s="9"/>
      <c r="J65" s="9"/>
      <c r="K65" s="9"/>
      <c r="L65" s="9"/>
    </row>
    <row r="66" spans="2:12" x14ac:dyDescent="0.25">
      <c r="C66" s="7"/>
    </row>
    <row r="67" spans="2:12" x14ac:dyDescent="0.25">
      <c r="C67" s="7"/>
    </row>
    <row r="68" spans="2:12" x14ac:dyDescent="0.25">
      <c r="C68" s="7"/>
    </row>
    <row r="69" spans="2:12" x14ac:dyDescent="0.25">
      <c r="C69" s="7"/>
    </row>
    <row r="70" spans="2:12" x14ac:dyDescent="0.25">
      <c r="C70" s="7"/>
    </row>
    <row r="71" spans="2:12" x14ac:dyDescent="0.25">
      <c r="C71" s="7"/>
    </row>
    <row r="82" spans="2:2" x14ac:dyDescent="0.25">
      <c r="B82" s="1"/>
    </row>
  </sheetData>
  <mergeCells count="7">
    <mergeCell ref="B29:B30"/>
    <mergeCell ref="B5:E5"/>
    <mergeCell ref="B6:E6"/>
    <mergeCell ref="B7:E7"/>
    <mergeCell ref="B8:E8"/>
    <mergeCell ref="B9:E9"/>
    <mergeCell ref="B10:E10"/>
  </mergeCells>
  <pageMargins left="0.7" right="0.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SITUACION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Manuel Padilla López</dc:creator>
  <cp:lastModifiedBy>José Manuel Padilla López</cp:lastModifiedBy>
  <dcterms:created xsi:type="dcterms:W3CDTF">2024-09-20T13:12:38Z</dcterms:created>
  <dcterms:modified xsi:type="dcterms:W3CDTF">2024-09-20T13:18:23Z</dcterms:modified>
</cp:coreProperties>
</file>