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4\REPORTES 2024\Reporte De Nominas OAI\FEBRERO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Hoja1!$F$8:$J$251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8" i="1" l="1"/>
  <c r="O34" i="1"/>
  <c r="P34" i="1" s="1"/>
  <c r="O185" i="1"/>
  <c r="P185" i="1" s="1"/>
  <c r="O65" i="1"/>
  <c r="P65" i="1" s="1"/>
  <c r="O44" i="1"/>
  <c r="P44" i="1" s="1"/>
  <c r="O231" i="1"/>
  <c r="P231" i="1" s="1"/>
  <c r="O83" i="1"/>
  <c r="P83" i="1" s="1"/>
  <c r="O230" i="1"/>
  <c r="P230" i="1" s="1"/>
  <c r="O144" i="1" l="1"/>
  <c r="P144" i="1" s="1"/>
  <c r="O82" i="1"/>
  <c r="P82" i="1" s="1"/>
  <c r="O240" i="1" l="1"/>
  <c r="P240" i="1" s="1"/>
  <c r="O74" i="1"/>
  <c r="P74" i="1" s="1"/>
  <c r="O183" i="1"/>
  <c r="P183" i="1" s="1"/>
  <c r="O184" i="1"/>
  <c r="P184" i="1" s="1"/>
  <c r="O23" i="1"/>
  <c r="P23" i="1" s="1"/>
  <c r="O126" i="1"/>
  <c r="P126" i="1" s="1"/>
  <c r="O229" i="1"/>
  <c r="P229" i="1" s="1"/>
  <c r="O219" i="1" l="1"/>
  <c r="O220" i="1"/>
  <c r="O167" i="1" l="1"/>
  <c r="P167" i="1" s="1"/>
  <c r="P168" i="1"/>
  <c r="O251" i="1"/>
  <c r="P251" i="1" s="1"/>
  <c r="O227" i="1"/>
  <c r="P227" i="1" s="1"/>
  <c r="O228" i="1"/>
  <c r="P228" i="1" s="1"/>
  <c r="O164" i="1" l="1"/>
  <c r="P164" i="1" s="1"/>
  <c r="O165" i="1"/>
  <c r="O21" i="1" l="1"/>
  <c r="P21" i="1" s="1"/>
  <c r="O106" i="1"/>
  <c r="P106" i="1" l="1"/>
  <c r="O59" i="1"/>
  <c r="P59" i="1" s="1"/>
  <c r="O84" i="1" l="1"/>
  <c r="P84" i="1" s="1"/>
  <c r="P220" i="1" l="1"/>
  <c r="O221" i="1"/>
  <c r="P221" i="1" s="1"/>
  <c r="O222" i="1"/>
  <c r="P222" i="1" s="1"/>
  <c r="O249" i="1"/>
  <c r="P249" i="1" s="1"/>
  <c r="O166" i="1"/>
  <c r="P166" i="1" s="1"/>
  <c r="O169" i="1"/>
  <c r="P169" i="1" s="1"/>
  <c r="O155" i="1"/>
  <c r="P155" i="1" s="1"/>
  <c r="O156" i="1"/>
  <c r="P156" i="1" s="1"/>
  <c r="P165" i="1"/>
  <c r="O223" i="1"/>
  <c r="P223" i="1" s="1"/>
  <c r="O68" i="1"/>
  <c r="P68" i="1" s="1"/>
  <c r="O107" i="1"/>
  <c r="P107" i="1" s="1"/>
  <c r="O47" i="1"/>
  <c r="P47" i="1" s="1"/>
  <c r="O131" i="1"/>
  <c r="P131" i="1" s="1"/>
  <c r="O132" i="1"/>
  <c r="P132" i="1" s="1"/>
  <c r="O133" i="1"/>
  <c r="P133" i="1" s="1"/>
  <c r="O134" i="1"/>
  <c r="P134" i="1" s="1"/>
  <c r="O25" i="1"/>
  <c r="P25" i="1" s="1"/>
  <c r="O136" i="1"/>
  <c r="P136" i="1" s="1"/>
  <c r="O137" i="1"/>
  <c r="P137" i="1" s="1"/>
  <c r="O138" i="1"/>
  <c r="P138" i="1" s="1"/>
  <c r="O139" i="1"/>
  <c r="P139" i="1" s="1"/>
  <c r="O128" i="1"/>
  <c r="P128" i="1" s="1"/>
  <c r="O140" i="1"/>
  <c r="P140" i="1" s="1"/>
  <c r="O141" i="1"/>
  <c r="P141" i="1" s="1"/>
  <c r="O142" i="1"/>
  <c r="P142" i="1" s="1"/>
  <c r="O178" i="1"/>
  <c r="P178" i="1" s="1"/>
  <c r="O179" i="1"/>
  <c r="P179" i="1" s="1"/>
  <c r="O180" i="1"/>
  <c r="P180" i="1" s="1"/>
  <c r="O181" i="1"/>
  <c r="P181" i="1" s="1"/>
  <c r="O80" i="1"/>
  <c r="P80" i="1" s="1"/>
  <c r="O81" i="1"/>
  <c r="P81" i="1" s="1"/>
  <c r="O233" i="1"/>
  <c r="P233" i="1" s="1"/>
  <c r="O224" i="1"/>
  <c r="P224" i="1" s="1"/>
  <c r="O225" i="1"/>
  <c r="P225" i="1" s="1"/>
  <c r="O226" i="1"/>
  <c r="P226" i="1" s="1"/>
  <c r="O250" i="1"/>
  <c r="P250" i="1" s="1"/>
  <c r="O238" i="1"/>
  <c r="P238" i="1" s="1"/>
  <c r="O125" i="1"/>
  <c r="P125" i="1" s="1"/>
  <c r="O10" i="1"/>
  <c r="P10" i="1" s="1"/>
  <c r="O186" i="1"/>
  <c r="P186" i="1" s="1"/>
  <c r="O63" i="1"/>
  <c r="P63" i="1" s="1"/>
  <c r="O38" i="1"/>
  <c r="P38" i="1" s="1"/>
  <c r="O60" i="1"/>
  <c r="P60" i="1" s="1"/>
  <c r="O11" i="1"/>
  <c r="P11" i="1" s="1"/>
  <c r="O239" i="1"/>
  <c r="P239" i="1" s="1"/>
  <c r="O182" i="1"/>
  <c r="P182" i="1" s="1"/>
  <c r="O151" i="1"/>
  <c r="P151" i="1" s="1"/>
  <c r="O24" i="1"/>
  <c r="P24" i="1" s="1"/>
  <c r="I101" i="1" l="1"/>
  <c r="K101" i="1"/>
  <c r="L101" i="1"/>
  <c r="M101" i="1"/>
  <c r="N101" i="1"/>
  <c r="A264" i="1"/>
  <c r="A263" i="1"/>
  <c r="A262" i="1"/>
  <c r="A261" i="1"/>
  <c r="A260" i="1"/>
  <c r="A258" i="1"/>
  <c r="A257" i="1"/>
  <c r="A255" i="1"/>
  <c r="A254" i="1"/>
  <c r="O22" i="1"/>
  <c r="P22" i="1" s="1"/>
  <c r="O46" i="1"/>
  <c r="P46" i="1" s="1"/>
  <c r="O116" i="1"/>
  <c r="P116" i="1" s="1"/>
  <c r="O153" i="1"/>
  <c r="P153" i="1" s="1"/>
  <c r="P219" i="1"/>
  <c r="O218" i="1"/>
  <c r="P218" i="1" s="1"/>
  <c r="O217" i="1"/>
  <c r="P217" i="1" s="1"/>
  <c r="O216" i="1"/>
  <c r="P216" i="1" s="1"/>
  <c r="O215" i="1"/>
  <c r="P215" i="1" s="1"/>
  <c r="O177" i="1"/>
  <c r="P177" i="1" s="1"/>
  <c r="O248" i="1"/>
  <c r="P248" i="1" s="1"/>
  <c r="O247" i="1"/>
  <c r="P247" i="1" s="1"/>
  <c r="O246" i="1"/>
  <c r="P246" i="1" s="1"/>
  <c r="O245" i="1"/>
  <c r="P245" i="1" s="1"/>
  <c r="O244" i="1"/>
  <c r="P244" i="1" s="1"/>
  <c r="O243" i="1"/>
  <c r="P243" i="1" s="1"/>
  <c r="O242" i="1"/>
  <c r="P242" i="1" s="1"/>
  <c r="O241" i="1"/>
  <c r="P241" i="1" s="1"/>
  <c r="O237" i="1"/>
  <c r="P237" i="1" s="1"/>
  <c r="O236" i="1"/>
  <c r="P236" i="1" s="1"/>
  <c r="O235" i="1"/>
  <c r="P235" i="1" s="1"/>
  <c r="O234" i="1"/>
  <c r="P234" i="1" s="1"/>
  <c r="O232" i="1"/>
  <c r="P232" i="1" s="1"/>
  <c r="O214" i="1"/>
  <c r="P214" i="1" s="1"/>
  <c r="O213" i="1"/>
  <c r="P213" i="1" s="1"/>
  <c r="O212" i="1"/>
  <c r="P212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N176" i="1"/>
  <c r="L176" i="1"/>
  <c r="N175" i="1"/>
  <c r="L175" i="1"/>
  <c r="N174" i="1"/>
  <c r="L174" i="1"/>
  <c r="O173" i="1"/>
  <c r="P173" i="1" s="1"/>
  <c r="O172" i="1"/>
  <c r="P172" i="1" s="1"/>
  <c r="O171" i="1"/>
  <c r="P171" i="1" s="1"/>
  <c r="O170" i="1"/>
  <c r="P170" i="1" s="1"/>
  <c r="O163" i="1"/>
  <c r="P163" i="1" s="1"/>
  <c r="O162" i="1"/>
  <c r="P162" i="1" s="1"/>
  <c r="O161" i="1"/>
  <c r="P161" i="1" s="1"/>
  <c r="O160" i="1"/>
  <c r="P160" i="1" s="1"/>
  <c r="O159" i="1"/>
  <c r="P159" i="1" s="1"/>
  <c r="O158" i="1"/>
  <c r="P158" i="1" s="1"/>
  <c r="O157" i="1"/>
  <c r="P157" i="1" s="1"/>
  <c r="O154" i="1"/>
  <c r="P154" i="1" s="1"/>
  <c r="O150" i="1"/>
  <c r="P150" i="1" s="1"/>
  <c r="O149" i="1"/>
  <c r="P149" i="1" s="1"/>
  <c r="O148" i="1"/>
  <c r="P148" i="1" s="1"/>
  <c r="O147" i="1"/>
  <c r="P147" i="1" s="1"/>
  <c r="O146" i="1"/>
  <c r="P146" i="1" s="1"/>
  <c r="O145" i="1"/>
  <c r="P145" i="1" s="1"/>
  <c r="O143" i="1"/>
  <c r="P143" i="1" s="1"/>
  <c r="O135" i="1"/>
  <c r="P135" i="1" s="1"/>
  <c r="O130" i="1"/>
  <c r="P130" i="1" s="1"/>
  <c r="O129" i="1"/>
  <c r="P129" i="1" s="1"/>
  <c r="O127" i="1"/>
  <c r="P127" i="1" s="1"/>
  <c r="O124" i="1"/>
  <c r="P124" i="1" s="1"/>
  <c r="O123" i="1"/>
  <c r="P123" i="1" s="1"/>
  <c r="O122" i="1"/>
  <c r="P122" i="1" s="1"/>
  <c r="O121" i="1"/>
  <c r="P121" i="1" s="1"/>
  <c r="O120" i="1"/>
  <c r="P120" i="1" s="1"/>
  <c r="O119" i="1"/>
  <c r="P119" i="1" s="1"/>
  <c r="N118" i="1"/>
  <c r="M118" i="1"/>
  <c r="L118" i="1"/>
  <c r="K118" i="1"/>
  <c r="I118" i="1"/>
  <c r="O117" i="1"/>
  <c r="P117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9" i="1"/>
  <c r="P109" i="1" s="1"/>
  <c r="O108" i="1"/>
  <c r="P108" i="1" s="1"/>
  <c r="O105" i="1"/>
  <c r="P105" i="1" s="1"/>
  <c r="N104" i="1"/>
  <c r="M104" i="1"/>
  <c r="L104" i="1"/>
  <c r="K104" i="1"/>
  <c r="I104" i="1"/>
  <c r="N103" i="1"/>
  <c r="M103" i="1"/>
  <c r="L103" i="1"/>
  <c r="K103" i="1"/>
  <c r="I103" i="1"/>
  <c r="N102" i="1"/>
  <c r="M102" i="1"/>
  <c r="L102" i="1"/>
  <c r="K102" i="1"/>
  <c r="I102" i="1"/>
  <c r="N100" i="1"/>
  <c r="M100" i="1"/>
  <c r="L100" i="1"/>
  <c r="K100" i="1"/>
  <c r="I100" i="1"/>
  <c r="M99" i="1"/>
  <c r="L99" i="1"/>
  <c r="K99" i="1"/>
  <c r="I99" i="1"/>
  <c r="N98" i="1"/>
  <c r="M98" i="1"/>
  <c r="L98" i="1"/>
  <c r="K98" i="1"/>
  <c r="I98" i="1"/>
  <c r="N97" i="1"/>
  <c r="M97" i="1"/>
  <c r="L97" i="1"/>
  <c r="K97" i="1"/>
  <c r="I97" i="1"/>
  <c r="N96" i="1"/>
  <c r="M96" i="1"/>
  <c r="L96" i="1"/>
  <c r="K96" i="1"/>
  <c r="I96" i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M79" i="1"/>
  <c r="L79" i="1"/>
  <c r="K79" i="1"/>
  <c r="I79" i="1"/>
  <c r="P79" i="1" s="1"/>
  <c r="O78" i="1"/>
  <c r="P78" i="1" s="1"/>
  <c r="O77" i="1"/>
  <c r="P77" i="1" s="1"/>
  <c r="O76" i="1"/>
  <c r="P76" i="1" s="1"/>
  <c r="O75" i="1"/>
  <c r="P75" i="1" s="1"/>
  <c r="O20" i="1"/>
  <c r="P20" i="1" s="1"/>
  <c r="O19" i="1"/>
  <c r="P19" i="1" s="1"/>
  <c r="O18" i="1"/>
  <c r="P18" i="1" s="1"/>
  <c r="O71" i="1"/>
  <c r="P71" i="1" s="1"/>
  <c r="O70" i="1"/>
  <c r="P70" i="1" s="1"/>
  <c r="O69" i="1"/>
  <c r="P69" i="1" s="1"/>
  <c r="O67" i="1"/>
  <c r="P67" i="1" s="1"/>
  <c r="O66" i="1"/>
  <c r="P66" i="1" s="1"/>
  <c r="O64" i="1"/>
  <c r="P64" i="1" s="1"/>
  <c r="O73" i="1"/>
  <c r="P73" i="1" s="1"/>
  <c r="O72" i="1"/>
  <c r="P72" i="1" s="1"/>
  <c r="O62" i="1"/>
  <c r="P62" i="1" s="1"/>
  <c r="O61" i="1"/>
  <c r="P61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5" i="1"/>
  <c r="P45" i="1" s="1"/>
  <c r="O43" i="1"/>
  <c r="P43" i="1" s="1"/>
  <c r="O42" i="1"/>
  <c r="P42" i="1" s="1"/>
  <c r="O41" i="1"/>
  <c r="P41" i="1" s="1"/>
  <c r="O40" i="1"/>
  <c r="P40" i="1" s="1"/>
  <c r="O39" i="1"/>
  <c r="P39" i="1" s="1"/>
  <c r="O37" i="1"/>
  <c r="P37" i="1" s="1"/>
  <c r="O36" i="1"/>
  <c r="P36" i="1" s="1"/>
  <c r="O35" i="1"/>
  <c r="P35" i="1" s="1"/>
  <c r="O16" i="1"/>
  <c r="P16" i="1" s="1"/>
  <c r="O33" i="1"/>
  <c r="P33" i="1" s="1"/>
  <c r="O32" i="1"/>
  <c r="P32" i="1" s="1"/>
  <c r="O31" i="1"/>
  <c r="P31" i="1" s="1"/>
  <c r="O30" i="1"/>
  <c r="P30" i="1" s="1"/>
  <c r="O28" i="1"/>
  <c r="P28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O176" i="1" l="1"/>
  <c r="O96" i="1"/>
  <c r="P96" i="1" s="1"/>
  <c r="O100" i="1"/>
  <c r="P100" i="1" s="1"/>
  <c r="O210" i="1"/>
  <c r="P210" i="1" s="1"/>
  <c r="O97" i="1"/>
  <c r="P97" i="1" s="1"/>
  <c r="O102" i="1"/>
  <c r="P102" i="1" s="1"/>
  <c r="O118" i="1"/>
  <c r="P118" i="1" s="1"/>
  <c r="O175" i="1"/>
  <c r="P175" i="1" s="1"/>
  <c r="O211" i="1"/>
  <c r="P211" i="1" s="1"/>
  <c r="O98" i="1"/>
  <c r="P98" i="1" s="1"/>
  <c r="O103" i="1"/>
  <c r="P103" i="1" s="1"/>
  <c r="O101" i="1"/>
  <c r="P101" i="1" s="1"/>
  <c r="O14" i="1"/>
  <c r="P14" i="1" s="1"/>
  <c r="O99" i="1"/>
  <c r="P99" i="1" s="1"/>
  <c r="O104" i="1"/>
  <c r="P104" i="1" s="1"/>
  <c r="O174" i="1"/>
  <c r="P174" i="1" s="1"/>
  <c r="O208" i="1"/>
  <c r="P208" i="1" s="1"/>
  <c r="O209" i="1"/>
  <c r="P209" i="1" s="1"/>
</calcChain>
</file>

<file path=xl/sharedStrings.xml><?xml version="1.0" encoding="utf-8"?>
<sst xmlns="http://schemas.openxmlformats.org/spreadsheetml/2006/main" count="1244" uniqueCount="398">
  <si>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</si>
  <si>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</si>
  <si>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</si>
  <si>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</si>
  <si>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</si>
  <si>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</si>
  <si>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</si>
  <si>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</si>
  <si>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</si>
  <si>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</si>
  <si>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</si>
  <si>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</si>
  <si>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</si>
  <si>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</si>
  <si>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</si>
  <si>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</si>
  <si>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</si>
  <si>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</si>
  <si>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</si>
  <si>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</si>
  <si>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</si>
  <si>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</si>
  <si>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</si>
  <si>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</si>
  <si>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</si>
  <si>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</si>
  <si>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</si>
  <si>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</si>
  <si>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</si>
  <si>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</si>
  <si>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</si>
  <si>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</si>
  <si>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</si>
  <si>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</si>
  <si>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</si>
  <si>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</si>
  <si>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</si>
  <si>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</si>
  <si>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</si>
  <si>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</si>
  <si>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</si>
  <si>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</si>
  <si>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</si>
  <si>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</si>
  <si>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</si>
  <si>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</si>
  <si>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</si>
  <si>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</si>
  <si>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</si>
  <si>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</si>
  <si>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</si>
  <si>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</si>
  <si>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</si>
  <si>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</si>
  <si>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</si>
  <si>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</si>
  <si>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</si>
  <si>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</si>
  <si>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</si>
  <si>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</si>
  <si>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</si>
  <si>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</si>
  <si>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</si>
  <si>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</si>
  <si>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</si>
  <si>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</si>
  <si>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</si>
  <si>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</si>
  <si>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</si>
  <si>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</si>
  <si>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</si>
  <si>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</si>
  <si>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</si>
  <si>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</si>
  <si>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</si>
  <si>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</si>
  <si>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</si>
  <si>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</si>
  <si>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</si>
  <si>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</si>
  <si>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</si>
  <si>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</si>
  <si>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</si>
  <si>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</si>
  <si>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</si>
  <si>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</si>
  <si>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</si>
  <si>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</si>
  <si>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</si>
  <si>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</si>
  <si>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</si>
  <si>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</si>
  <si>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</si>
  <si>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</si>
  <si>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</si>
  <si>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</si>
  <si>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</si>
  <si>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</si>
  <si>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</si>
  <si>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</si>
  <si>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</si>
  <si>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</si>
  <si>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</si>
  <si>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</si>
  <si>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</si>
  <si>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</si>
  <si>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</si>
  <si>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</si>
  <si>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</si>
  <si>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</si>
  <si>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</si>
  <si>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</si>
  <si>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</si>
  <si>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</si>
  <si>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</si>
  <si>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</si>
  <si>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</si>
  <si>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</si>
  <si>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</si>
  <si>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</si>
  <si>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</si>
  <si>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</si>
  <si>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</si>
  <si>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</si>
  <si>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</si>
  <si>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</si>
  <si>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</si>
  <si>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</si>
  <si>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</si>
  <si>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</si>
  <si>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</si>
  <si>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</si>
  <si>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</si>
  <si>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</si>
  <si>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</si>
  <si>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</si>
  <si>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</si>
  <si>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</si>
  <si>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</si>
  <si>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</si>
  <si>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</si>
  <si>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</si>
  <si>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</si>
  <si>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</si>
  <si>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</si>
  <si>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</si>
  <si>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</si>
  <si>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</si>
  <si>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</si>
  <si>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</si>
  <si>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</si>
  <si>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</si>
  <si>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</si>
  <si>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</si>
  <si>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</si>
  <si>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</si>
  <si>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</si>
  <si>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</si>
  <si>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</si>
  <si>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</si>
  <si>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</si>
  <si>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</si>
  <si>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</si>
  <si>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</si>
  <si>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</si>
  <si>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</si>
  <si>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</si>
  <si>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</si>
  <si>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</si>
  <si>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</si>
  <si>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</si>
  <si>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</si>
  <si>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</si>
  <si>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</si>
  <si>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</si>
  <si>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</si>
  <si>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</si>
  <si>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</si>
  <si>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</si>
  <si>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</si>
  <si>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</si>
  <si>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</si>
  <si>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</si>
  <si>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</si>
  <si>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</si>
  <si>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</si>
  <si>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</si>
  <si>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</si>
  <si>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</si>
  <si>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</si>
  <si>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</si>
  <si>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</si>
  <si>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</si>
  <si>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</si>
  <si>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</si>
  <si>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</si>
  <si>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</si>
  <si>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</si>
  <si>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</si>
  <si>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</si>
  <si>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</si>
  <si>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</si>
  <si>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</si>
  <si>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</si>
  <si>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</si>
  <si>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</si>
  <si>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</si>
  <si>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</si>
  <si>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</si>
  <si>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</si>
  <si>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</si>
  <si>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</si>
  <si>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</si>
  <si>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</si>
  <si>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</si>
  <si>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</si>
  <si>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</si>
  <si>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</si>
  <si>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</si>
  <si>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</si>
  <si>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</si>
  <si>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</si>
  <si>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</si>
  <si>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</si>
  <si>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</si>
  <si>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</si>
  <si>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</si>
  <si>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</si>
  <si>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</si>
  <si>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</si>
  <si>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</si>
  <si>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</si>
  <si>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</si>
  <si>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</si>
  <si>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</si>
  <si>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</si>
  <si>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</si>
  <si>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</si>
  <si>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</si>
  <si>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</si>
  <si>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</si>
  <si>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</si>
  <si>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</si>
  <si>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</si>
  <si>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</si>
  <si>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</si>
  <si>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</si>
  <si>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</si>
  <si>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</si>
  <si>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</si>
  <si>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</si>
  <si>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</si>
  <si>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</si>
  <si>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</si>
  <si>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</si>
  <si>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</si>
  <si>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</si>
  <si>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</si>
  <si>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</si>
  <si>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</si>
  <si>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</si>
  <si>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</si>
  <si>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</si>
  <si>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</si>
  <si>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</si>
  <si>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</si>
  <si>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</si>
  <si>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</si>
  <si>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</si>
  <si>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</si>
  <si>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</si>
  <si>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</si>
  <si>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</si>
  <si>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</si>
  <si>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</si>
  <si>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</si>
  <si>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</si>
  <si>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</si>
  <si>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</si>
  <si>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</si>
  <si>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</si>
  <si>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</si>
  <si>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</si>
  <si>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</si>
  <si>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</si>
  <si>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</si>
  <si>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</si>
  <si>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</si>
  <si>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</si>
  <si>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</si>
  <si>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</si>
  <si>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</si>
  <si>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</si>
  <si>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</si>
  <si>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</si>
  <si>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</si>
  <si>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</si>
  <si>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</si>
  <si>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</si>
  <si>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</si>
  <si>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</si>
  <si>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</si>
  <si>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</si>
  <si>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</si>
  <si>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</si>
  <si>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</si>
  <si>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</si>
  <si>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</si>
  <si>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</si>
  <si>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</si>
  <si>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</si>
  <si>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</si>
  <si>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</si>
  <si>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</si>
  <si>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</si>
  <si>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</si>
  <si>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</si>
  <si>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</si>
  <si>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</si>
  <si>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</si>
  <si>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</si>
  <si>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</si>
  <si>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</si>
  <si>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</si>
  <si>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</si>
  <si>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</si>
  <si>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</si>
  <si>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</si>
  <si>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</si>
  <si>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</si>
  <si>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</si>
  <si>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</si>
  <si>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</si>
  <si>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</si>
  <si>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</si>
  <si>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</si>
  <si>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</si>
  <si>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</si>
  <si>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</si>
  <si>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</si>
  <si>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</si>
  <si>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</si>
  <si>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</si>
  <si>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</si>
  <si>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</si>
  <si>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</si>
  <si>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</si>
  <si>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</si>
  <si>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</si>
  <si>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</si>
  <si>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</si>
  <si>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</si>
  <si>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</si>
  <si>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</si>
  <si>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</si>
  <si>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</si>
  <si>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</si>
  <si>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</si>
  <si>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</si>
  <si>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</si>
  <si>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</si>
  <si>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</si>
  <si>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</si>
  <si>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</si>
  <si>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</si>
  <si>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</si>
  <si>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</si>
  <si>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</si>
  <si>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</si>
  <si>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</si>
  <si>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</si>
  <si>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</si>
  <si>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VIRGINIA FAMILIA PAULA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</si>
  <si>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</si>
  <si>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</si>
  <si>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</si>
  <si>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</si>
  <si>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</si>
  <si>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</si>
  <si>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</si>
  <si>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</si>
  <si>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</si>
  <si>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</si>
  <si>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FEBRERO</t>
  </si>
  <si>
    <t>f</t>
  </si>
  <si>
    <t>MAYRELIN ELIZABETH BATISTA LENDOF</t>
  </si>
  <si>
    <t>JORGE LUIS REYES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</si>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</sst>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252</xdr:row>
      <xdr:rowOff>161927</xdr:rowOff>
    </xdr:from>
    <xdr:to>
      <xdr:col>1</xdr:col>
      <xdr:colOff>2105025</xdr:colOff>
      <xdr:row>252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255</xdr:row>
      <xdr:rowOff>161926</xdr:rowOff>
    </xdr:from>
    <xdr:to>
      <xdr:col>1</xdr:col>
      <xdr:colOff>2105025</xdr:colOff>
      <xdr:row>255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258</xdr:row>
      <xdr:rowOff>142875</xdr:rowOff>
    </xdr:from>
    <xdr:to>
      <xdr:col>1</xdr:col>
      <xdr:colOff>2162175</xdr:colOff>
      <xdr:row>258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tabSelected="1" workbookViewId="0">
      <selection activeCell="M8" sqref="M8"/>
    </sheetView>
  </sheetViews>
  <sheetFormatPr baseColWidth="10" defaultRowHeight="15" x14ac:dyDescent="0.25"/>
  <cols>
    <col min="1" max="1" width="4.42578125" customWidth="1"/>
    <col min="2" max="2" width="44.7109375" style="52" customWidth="1"/>
    <col min="3" max="3" width="85.140625" style="52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383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95" si="0">K9+L9+M9+N9</f>
        <v>3832.8199999999997</v>
      </c>
      <c r="P9" s="20">
        <f t="shared" ref="P9:P95" si="1">I9-O9</f>
        <v>41167.18</v>
      </c>
    </row>
    <row r="10" spans="1:16" s="68" customFormat="1" x14ac:dyDescent="0.25">
      <c r="A10" s="12">
        <v>2</v>
      </c>
      <c r="B10" s="33" t="s">
        <v>345</v>
      </c>
      <c r="C10" s="29" t="s">
        <v>347</v>
      </c>
      <c r="D10" s="21" t="s">
        <v>308</v>
      </c>
      <c r="E10" s="67" t="s">
        <v>47</v>
      </c>
      <c r="F10" s="67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353</v>
      </c>
      <c r="C11" s="29" t="s">
        <v>355</v>
      </c>
      <c r="D11" s="21" t="s">
        <v>33</v>
      </c>
      <c r="E11" s="67" t="s">
        <v>47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395</v>
      </c>
      <c r="C12" s="29" t="s">
        <v>394</v>
      </c>
      <c r="D12" s="21" t="s">
        <v>33</v>
      </c>
      <c r="E12" s="66" t="s">
        <v>47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911.71</v>
      </c>
      <c r="M13" s="25">
        <v>1368</v>
      </c>
      <c r="N13" s="19">
        <v>1612.38</v>
      </c>
      <c r="O13" s="20">
        <f t="shared" si="0"/>
        <v>5183.59</v>
      </c>
      <c r="P13" s="20">
        <f t="shared" si="1"/>
        <v>39816.410000000003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2" t="s">
        <v>27</v>
      </c>
      <c r="G14" s="27">
        <v>44927</v>
      </c>
      <c r="H14" s="27">
        <v>45292</v>
      </c>
      <c r="I14" s="23">
        <f>I154</f>
        <v>26250</v>
      </c>
      <c r="J14" s="24">
        <v>0</v>
      </c>
      <c r="K14" s="18">
        <f>K154</f>
        <v>753.38</v>
      </c>
      <c r="L14" s="18">
        <f>L154</f>
        <v>0</v>
      </c>
      <c r="M14" s="28">
        <f>M154</f>
        <v>798</v>
      </c>
      <c r="N14" s="19">
        <f>N154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41</v>
      </c>
      <c r="C15" s="29" t="s">
        <v>42</v>
      </c>
      <c r="D15" s="21" t="s">
        <v>43</v>
      </c>
      <c r="E15" s="67" t="s">
        <v>26</v>
      </c>
      <c r="F15" s="67" t="s">
        <v>44</v>
      </c>
      <c r="G15" s="30">
        <v>45078</v>
      </c>
      <c r="H15" s="30">
        <v>45444</v>
      </c>
      <c r="I15" s="31">
        <v>69663.100000000006</v>
      </c>
      <c r="J15" s="24"/>
      <c r="K15" s="25">
        <v>1999.33</v>
      </c>
      <c r="L15" s="25">
        <v>5305.05</v>
      </c>
      <c r="M15" s="25">
        <v>2117.7600000000002</v>
      </c>
      <c r="N15" s="32">
        <v>25</v>
      </c>
      <c r="O15" s="28">
        <v>9447.14</v>
      </c>
      <c r="P15" s="28">
        <v>60215.96</v>
      </c>
    </row>
    <row r="16" spans="1:16" s="68" customFormat="1" x14ac:dyDescent="0.25">
      <c r="A16" s="12">
        <v>8</v>
      </c>
      <c r="B16" s="29" t="s">
        <v>55</v>
      </c>
      <c r="C16" s="29" t="s">
        <v>56</v>
      </c>
      <c r="D16" s="21" t="s">
        <v>50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66</v>
      </c>
      <c r="C17" s="29" t="s">
        <v>67</v>
      </c>
      <c r="D17" s="21" t="s">
        <v>50</v>
      </c>
      <c r="E17" s="67" t="s">
        <v>26</v>
      </c>
      <c r="F17" s="67" t="s">
        <v>27</v>
      </c>
      <c r="G17" s="30">
        <v>45078</v>
      </c>
      <c r="H17" s="30">
        <v>45444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109</v>
      </c>
      <c r="C18" s="29" t="s">
        <v>110</v>
      </c>
      <c r="D18" s="21" t="s">
        <v>111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112</v>
      </c>
      <c r="C19" s="29" t="s">
        <v>113</v>
      </c>
      <c r="D19" s="21" t="s">
        <v>114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115</v>
      </c>
      <c r="C20" s="29" t="s">
        <v>116</v>
      </c>
      <c r="D20" s="21" t="s">
        <v>117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369</v>
      </c>
      <c r="C21" s="29" t="s">
        <v>368</v>
      </c>
      <c r="D21" s="21" t="s">
        <v>367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294</v>
      </c>
      <c r="C22" s="29" t="s">
        <v>295</v>
      </c>
      <c r="D22" s="21" t="s">
        <v>296</v>
      </c>
      <c r="E22" s="67" t="s">
        <v>47</v>
      </c>
      <c r="F22" s="67" t="s">
        <v>27</v>
      </c>
      <c r="G22" s="30">
        <v>45108</v>
      </c>
      <c r="H22" s="30">
        <v>45474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25</v>
      </c>
      <c r="O22" s="20">
        <f t="shared" si="2"/>
        <v>8298.61</v>
      </c>
      <c r="P22" s="20">
        <f t="shared" si="3"/>
        <v>56719.82</v>
      </c>
    </row>
    <row r="23" spans="1:16" s="68" customFormat="1" x14ac:dyDescent="0.25">
      <c r="A23" s="12">
        <v>15</v>
      </c>
      <c r="B23" s="29" t="s">
        <v>378</v>
      </c>
      <c r="C23" s="29" t="s">
        <v>295</v>
      </c>
      <c r="D23" s="21" t="s">
        <v>190</v>
      </c>
      <c r="E23" s="67" t="s">
        <v>47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300</v>
      </c>
      <c r="C24" s="29" t="s">
        <v>303</v>
      </c>
      <c r="D24" s="21" t="s">
        <v>304</v>
      </c>
      <c r="E24" s="67" t="s">
        <v>47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/>
      <c r="N24" s="32">
        <v>25</v>
      </c>
      <c r="O24" s="28">
        <f t="shared" si="2"/>
        <v>9036.5</v>
      </c>
      <c r="P24" s="28">
        <f t="shared" si="3"/>
        <v>68366.42</v>
      </c>
    </row>
    <row r="25" spans="1:16" s="68" customFormat="1" x14ac:dyDescent="0.25">
      <c r="A25" s="12">
        <v>17</v>
      </c>
      <c r="B25" s="33" t="s">
        <v>321</v>
      </c>
      <c r="C25" s="29" t="s">
        <v>330</v>
      </c>
      <c r="D25" s="21" t="s">
        <v>331</v>
      </c>
      <c r="E25" s="67" t="s">
        <v>47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38</v>
      </c>
      <c r="D27" s="21" t="s">
        <v>39</v>
      </c>
      <c r="E27" s="66" t="s">
        <v>26</v>
      </c>
      <c r="F27" s="67" t="s">
        <v>27</v>
      </c>
      <c r="G27" s="30">
        <v>44713</v>
      </c>
      <c r="H27" s="30">
        <v>45444</v>
      </c>
      <c r="I27" s="23">
        <v>26250</v>
      </c>
      <c r="J27" s="24">
        <v>0</v>
      </c>
      <c r="K27" s="18">
        <v>753.38</v>
      </c>
      <c r="L27" s="18"/>
      <c r="M27" s="25">
        <v>798</v>
      </c>
      <c r="N27" s="19">
        <v>25</v>
      </c>
      <c r="O27" s="20">
        <f>K27+L27+M27+N27</f>
        <v>1576.38</v>
      </c>
      <c r="P27" s="20">
        <f t="shared" si="1"/>
        <v>24673.62</v>
      </c>
    </row>
    <row r="28" spans="1:16" s="68" customFormat="1" x14ac:dyDescent="0.25">
      <c r="A28" s="12">
        <v>20</v>
      </c>
      <c r="B28" s="29" t="s">
        <v>40</v>
      </c>
      <c r="C28" s="29" t="s">
        <v>35</v>
      </c>
      <c r="D28" s="21" t="s">
        <v>33</v>
      </c>
      <c r="E28" s="66" t="s">
        <v>26</v>
      </c>
      <c r="F28" s="67" t="s">
        <v>27</v>
      </c>
      <c r="G28" s="22">
        <v>44866</v>
      </c>
      <c r="H28" s="22">
        <v>45597</v>
      </c>
      <c r="I28" s="23">
        <v>22000</v>
      </c>
      <c r="J28" s="24">
        <v>0</v>
      </c>
      <c r="K28" s="18">
        <v>631.4</v>
      </c>
      <c r="L28" s="18"/>
      <c r="M28" s="25">
        <v>668.8</v>
      </c>
      <c r="N28" s="19">
        <v>25</v>
      </c>
      <c r="O28" s="20">
        <f t="shared" si="0"/>
        <v>1325.1999999999998</v>
      </c>
      <c r="P28" s="20">
        <f t="shared" si="1"/>
        <v>20674.8</v>
      </c>
    </row>
    <row r="29" spans="1:16" s="68" customFormat="1" x14ac:dyDescent="0.25">
      <c r="A29" s="12">
        <v>21</v>
      </c>
      <c r="B29" s="29" t="s">
        <v>45</v>
      </c>
      <c r="C29" s="29" t="s">
        <v>35</v>
      </c>
      <c r="D29" s="21" t="s">
        <v>46</v>
      </c>
      <c r="E29" s="67" t="s">
        <v>47</v>
      </c>
      <c r="F29" s="67" t="s">
        <v>27</v>
      </c>
      <c r="G29" s="30">
        <v>45078</v>
      </c>
      <c r="H29" s="30">
        <v>45444</v>
      </c>
      <c r="I29" s="69">
        <v>69663.100000000006</v>
      </c>
      <c r="J29" s="69"/>
      <c r="K29" s="69">
        <v>1999.33</v>
      </c>
      <c r="L29" s="69">
        <v>5305.05</v>
      </c>
      <c r="M29" s="69">
        <v>2117.7600000000002</v>
      </c>
      <c r="N29" s="69">
        <v>25</v>
      </c>
      <c r="O29" s="69">
        <v>9447.14</v>
      </c>
      <c r="P29" s="69">
        <v>60215.96</v>
      </c>
    </row>
    <row r="30" spans="1:16" s="68" customFormat="1" x14ac:dyDescent="0.25">
      <c r="A30" s="12">
        <v>22</v>
      </c>
      <c r="B30" s="29" t="s">
        <v>48</v>
      </c>
      <c r="C30" s="29" t="s">
        <v>49</v>
      </c>
      <c r="D30" s="21" t="s">
        <v>50</v>
      </c>
      <c r="E30" s="66" t="s">
        <v>26</v>
      </c>
      <c r="F30" s="67" t="s">
        <v>27</v>
      </c>
      <c r="G30" s="30">
        <v>44652</v>
      </c>
      <c r="H30" s="30">
        <v>45383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51</v>
      </c>
      <c r="C31" s="29" t="s">
        <v>49</v>
      </c>
      <c r="D31" s="21" t="s">
        <v>50</v>
      </c>
      <c r="E31" s="66" t="s">
        <v>26</v>
      </c>
      <c r="F31" s="67" t="s">
        <v>27</v>
      </c>
      <c r="G31" s="30">
        <v>44682</v>
      </c>
      <c r="H31" s="30">
        <v>45413</v>
      </c>
      <c r="I31" s="23">
        <v>65018.44</v>
      </c>
      <c r="J31" s="24">
        <v>0</v>
      </c>
      <c r="K31" s="18">
        <v>1866.03</v>
      </c>
      <c r="L31" s="18">
        <v>4431.0200000000004</v>
      </c>
      <c r="M31" s="25">
        <v>1976.56</v>
      </c>
      <c r="N31" s="19">
        <v>25</v>
      </c>
      <c r="O31" s="20">
        <f t="shared" si="0"/>
        <v>8298.61</v>
      </c>
      <c r="P31" s="20">
        <f t="shared" si="1"/>
        <v>56719.83</v>
      </c>
    </row>
    <row r="32" spans="1:16" s="68" customFormat="1" x14ac:dyDescent="0.25">
      <c r="A32" s="12">
        <v>24</v>
      </c>
      <c r="B32" s="29" t="s">
        <v>52</v>
      </c>
      <c r="C32" s="29" t="s">
        <v>49</v>
      </c>
      <c r="D32" s="21" t="s">
        <v>53</v>
      </c>
      <c r="E32" s="66" t="s">
        <v>26</v>
      </c>
      <c r="F32" s="67" t="s">
        <v>44</v>
      </c>
      <c r="G32" s="30">
        <v>44652</v>
      </c>
      <c r="H32" s="30">
        <v>45383</v>
      </c>
      <c r="I32" s="23">
        <v>69662.63</v>
      </c>
      <c r="J32" s="24">
        <v>0</v>
      </c>
      <c r="K32" s="18">
        <v>1999.32</v>
      </c>
      <c r="L32" s="18">
        <v>5304.96</v>
      </c>
      <c r="M32" s="25">
        <v>2117.7399999999998</v>
      </c>
      <c r="N32" s="19">
        <v>25</v>
      </c>
      <c r="O32" s="20">
        <f t="shared" si="0"/>
        <v>9447.02</v>
      </c>
      <c r="P32" s="20">
        <f t="shared" si="1"/>
        <v>60215.61</v>
      </c>
    </row>
    <row r="33" spans="1:16" s="68" customFormat="1" x14ac:dyDescent="0.25">
      <c r="A33" s="12">
        <v>25</v>
      </c>
      <c r="B33" s="29" t="s">
        <v>54</v>
      </c>
      <c r="C33" s="29" t="s">
        <v>49</v>
      </c>
      <c r="D33" s="21" t="s">
        <v>25</v>
      </c>
      <c r="E33" s="66" t="s">
        <v>26</v>
      </c>
      <c r="F33" s="67" t="s">
        <v>27</v>
      </c>
      <c r="G33" s="30">
        <v>44562</v>
      </c>
      <c r="H33" s="30">
        <v>45292</v>
      </c>
      <c r="I33" s="23">
        <v>35000</v>
      </c>
      <c r="J33" s="24">
        <v>0</v>
      </c>
      <c r="K33" s="18">
        <v>1004.5</v>
      </c>
      <c r="L33" s="18"/>
      <c r="M33" s="25">
        <v>1064</v>
      </c>
      <c r="N33" s="19">
        <v>655.81</v>
      </c>
      <c r="O33" s="20">
        <f>K33+L33+M33+N33</f>
        <v>2724.31</v>
      </c>
      <c r="P33" s="20">
        <f t="shared" si="1"/>
        <v>32275.69</v>
      </c>
    </row>
    <row r="34" spans="1:16" s="68" customFormat="1" x14ac:dyDescent="0.25">
      <c r="A34" s="12">
        <v>26</v>
      </c>
      <c r="B34" s="29" t="s">
        <v>393</v>
      </c>
      <c r="C34" s="29" t="s">
        <v>392</v>
      </c>
      <c r="D34" s="21" t="s">
        <v>396</v>
      </c>
      <c r="E34" s="66" t="s">
        <v>47</v>
      </c>
      <c r="F34" s="67" t="s">
        <v>44</v>
      </c>
      <c r="G34" s="22">
        <v>45323</v>
      </c>
      <c r="H34" s="30">
        <v>45689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>K34+L34+M34+N34</f>
        <v>9447.14</v>
      </c>
      <c r="P34" s="20">
        <f>I34-O34</f>
        <v>60215.960000000006</v>
      </c>
    </row>
    <row r="35" spans="1:16" s="68" customFormat="1" ht="15.75" customHeight="1" x14ac:dyDescent="0.25">
      <c r="A35" s="12">
        <v>27</v>
      </c>
      <c r="B35" s="51" t="s">
        <v>57</v>
      </c>
      <c r="C35" s="51" t="s">
        <v>58</v>
      </c>
      <c r="D35" s="26" t="s">
        <v>50</v>
      </c>
      <c r="E35" s="66" t="s">
        <v>26</v>
      </c>
      <c r="F35" s="82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25</v>
      </c>
      <c r="O35" s="20">
        <f>K35+L35+M35+N35</f>
        <v>8298.61</v>
      </c>
      <c r="P35" s="20">
        <f t="shared" si="1"/>
        <v>56719.82</v>
      </c>
    </row>
    <row r="36" spans="1:16" s="68" customFormat="1" ht="15.75" customHeight="1" x14ac:dyDescent="0.25">
      <c r="A36" s="12">
        <v>28</v>
      </c>
      <c r="B36" s="51" t="s">
        <v>59</v>
      </c>
      <c r="C36" s="51" t="s">
        <v>58</v>
      </c>
      <c r="D36" s="26" t="s">
        <v>50</v>
      </c>
      <c r="E36" s="66" t="s">
        <v>26</v>
      </c>
      <c r="F36" s="82" t="s">
        <v>27</v>
      </c>
      <c r="G36" s="27">
        <v>44927</v>
      </c>
      <c r="H36" s="27">
        <v>45292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>K36+L36+M36+N36</f>
        <v>8298.61</v>
      </c>
      <c r="P36" s="20">
        <f t="shared" si="1"/>
        <v>56719.82</v>
      </c>
    </row>
    <row r="37" spans="1:16" s="68" customFormat="1" ht="15" customHeight="1" x14ac:dyDescent="0.25">
      <c r="A37" s="12">
        <v>29</v>
      </c>
      <c r="B37" s="51" t="s">
        <v>60</v>
      </c>
      <c r="C37" s="51" t="s">
        <v>58</v>
      </c>
      <c r="D37" s="26" t="s">
        <v>50</v>
      </c>
      <c r="E37" s="66" t="s">
        <v>26</v>
      </c>
      <c r="F37" s="82" t="s">
        <v>27</v>
      </c>
      <c r="G37" s="27">
        <v>44927</v>
      </c>
      <c r="H37" s="27">
        <v>45292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770</v>
      </c>
      <c r="O37" s="20">
        <f>K37+L37+M37+N37</f>
        <v>9043.61</v>
      </c>
      <c r="P37" s="20">
        <f t="shared" si="1"/>
        <v>55974.82</v>
      </c>
    </row>
    <row r="38" spans="1:16" s="68" customFormat="1" x14ac:dyDescent="0.25">
      <c r="A38" s="12">
        <v>30</v>
      </c>
      <c r="B38" s="33" t="s">
        <v>351</v>
      </c>
      <c r="C38" s="51" t="s">
        <v>58</v>
      </c>
      <c r="D38" s="21" t="s">
        <v>33</v>
      </c>
      <c r="E38" s="67" t="s">
        <v>47</v>
      </c>
      <c r="F38" s="67" t="s">
        <v>27</v>
      </c>
      <c r="G38" s="30">
        <v>45139</v>
      </c>
      <c r="H38" s="30">
        <v>45505</v>
      </c>
      <c r="I38" s="31">
        <v>26250</v>
      </c>
      <c r="J38" s="24"/>
      <c r="K38" s="25">
        <v>753.38</v>
      </c>
      <c r="L38" s="25"/>
      <c r="M38" s="25">
        <v>798</v>
      </c>
      <c r="N38" s="32">
        <v>25</v>
      </c>
      <c r="O38" s="28">
        <f>K38+L38+M38+N38</f>
        <v>1576.38</v>
      </c>
      <c r="P38" s="28">
        <f>I38-O38</f>
        <v>24673.62</v>
      </c>
    </row>
    <row r="39" spans="1:16" s="68" customFormat="1" x14ac:dyDescent="0.25">
      <c r="A39" s="12">
        <v>31</v>
      </c>
      <c r="B39" s="29" t="s">
        <v>62</v>
      </c>
      <c r="C39" s="29" t="s">
        <v>61</v>
      </c>
      <c r="D39" s="21" t="s">
        <v>63</v>
      </c>
      <c r="E39" s="66" t="s">
        <v>26</v>
      </c>
      <c r="F39" s="67" t="s">
        <v>27</v>
      </c>
      <c r="G39" s="22">
        <v>44652</v>
      </c>
      <c r="H39" s="30">
        <v>45383</v>
      </c>
      <c r="I39" s="23">
        <v>69662.63</v>
      </c>
      <c r="J39" s="24">
        <v>0</v>
      </c>
      <c r="K39" s="18">
        <v>1999.32</v>
      </c>
      <c r="L39" s="18">
        <v>5304.96</v>
      </c>
      <c r="M39" s="18">
        <v>2117.7399999999998</v>
      </c>
      <c r="N39" s="19">
        <v>25</v>
      </c>
      <c r="O39" s="20">
        <f t="shared" si="0"/>
        <v>9447.02</v>
      </c>
      <c r="P39" s="20">
        <f t="shared" si="1"/>
        <v>60215.61</v>
      </c>
    </row>
    <row r="40" spans="1:16" s="68" customFormat="1" x14ac:dyDescent="0.25">
      <c r="A40" s="12">
        <v>32</v>
      </c>
      <c r="B40" s="29" t="s">
        <v>64</v>
      </c>
      <c r="C40" s="29" t="s">
        <v>61</v>
      </c>
      <c r="D40" s="21" t="s">
        <v>50</v>
      </c>
      <c r="E40" s="66" t="s">
        <v>26</v>
      </c>
      <c r="F40" s="67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56719.83</v>
      </c>
    </row>
    <row r="41" spans="1:16" s="68" customFormat="1" x14ac:dyDescent="0.25">
      <c r="A41" s="12">
        <v>33</v>
      </c>
      <c r="B41" s="29" t="s">
        <v>65</v>
      </c>
      <c r="C41" s="29" t="s">
        <v>61</v>
      </c>
      <c r="D41" s="21" t="s">
        <v>50</v>
      </c>
      <c r="E41" s="66" t="s">
        <v>26</v>
      </c>
      <c r="F41" s="67" t="s">
        <v>27</v>
      </c>
      <c r="G41" s="22">
        <v>44652</v>
      </c>
      <c r="H41" s="30">
        <v>45383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1967.78</v>
      </c>
      <c r="O41" s="20">
        <f t="shared" si="0"/>
        <v>10241.390000000001</v>
      </c>
      <c r="P41" s="20">
        <f t="shared" si="1"/>
        <v>54777.05</v>
      </c>
    </row>
    <row r="42" spans="1:16" s="68" customFormat="1" x14ac:dyDescent="0.25">
      <c r="A42" s="12">
        <v>34</v>
      </c>
      <c r="B42" s="29" t="s">
        <v>68</v>
      </c>
      <c r="C42" s="29" t="s">
        <v>69</v>
      </c>
      <c r="D42" s="21" t="s">
        <v>50</v>
      </c>
      <c r="E42" s="66" t="s">
        <v>26</v>
      </c>
      <c r="F42" s="67" t="s">
        <v>27</v>
      </c>
      <c r="G42" s="22">
        <v>44866</v>
      </c>
      <c r="H42" s="22">
        <v>45597</v>
      </c>
      <c r="I42" s="23">
        <v>65018.43</v>
      </c>
      <c r="J42" s="24">
        <v>0</v>
      </c>
      <c r="K42" s="18">
        <v>1866.03</v>
      </c>
      <c r="L42" s="18">
        <v>4431.0200000000004</v>
      </c>
      <c r="M42" s="25">
        <v>1976.56</v>
      </c>
      <c r="N42" s="19">
        <v>25</v>
      </c>
      <c r="O42" s="20">
        <f t="shared" si="0"/>
        <v>8298.61</v>
      </c>
      <c r="P42" s="20">
        <f t="shared" si="1"/>
        <v>56719.82</v>
      </c>
    </row>
    <row r="43" spans="1:16" s="68" customFormat="1" x14ac:dyDescent="0.25">
      <c r="A43" s="12">
        <v>35</v>
      </c>
      <c r="B43" s="29" t="s">
        <v>70</v>
      </c>
      <c r="C43" s="29" t="s">
        <v>69</v>
      </c>
      <c r="D43" s="21" t="s">
        <v>71</v>
      </c>
      <c r="E43" s="66" t="s">
        <v>26</v>
      </c>
      <c r="F43" s="67" t="s">
        <v>44</v>
      </c>
      <c r="G43" s="22">
        <v>44866</v>
      </c>
      <c r="H43" s="22">
        <v>45597</v>
      </c>
      <c r="I43" s="23">
        <v>22000</v>
      </c>
      <c r="J43" s="24">
        <v>0</v>
      </c>
      <c r="K43" s="18">
        <v>631.4</v>
      </c>
      <c r="L43" s="18"/>
      <c r="M43" s="25">
        <v>668.8</v>
      </c>
      <c r="N43" s="19">
        <v>25</v>
      </c>
      <c r="O43" s="20">
        <f t="shared" si="0"/>
        <v>1325.1999999999998</v>
      </c>
      <c r="P43" s="20">
        <f t="shared" si="1"/>
        <v>20674.8</v>
      </c>
    </row>
    <row r="44" spans="1:16" s="68" customFormat="1" x14ac:dyDescent="0.25">
      <c r="A44" s="12">
        <v>36</v>
      </c>
      <c r="B44" s="33" t="s">
        <v>389</v>
      </c>
      <c r="C44" s="29" t="s">
        <v>69</v>
      </c>
      <c r="D44" s="21" t="s">
        <v>190</v>
      </c>
      <c r="E44" s="66" t="s">
        <v>47</v>
      </c>
      <c r="F44" s="67" t="s">
        <v>44</v>
      </c>
      <c r="G44" s="30">
        <v>45323</v>
      </c>
      <c r="H44" s="30">
        <v>45689</v>
      </c>
      <c r="I44" s="23">
        <v>22000</v>
      </c>
      <c r="J44" s="24"/>
      <c r="K44" s="18">
        <v>631.4</v>
      </c>
      <c r="L44" s="18"/>
      <c r="M44" s="25">
        <v>668.8</v>
      </c>
      <c r="N44" s="19">
        <v>25</v>
      </c>
      <c r="O44" s="28">
        <f>K44+L44+M44+N44</f>
        <v>1325.1999999999998</v>
      </c>
      <c r="P44" s="28">
        <f>I44-O44</f>
        <v>20674.8</v>
      </c>
    </row>
    <row r="45" spans="1:16" s="68" customFormat="1" x14ac:dyDescent="0.25">
      <c r="A45" s="12">
        <v>37</v>
      </c>
      <c r="B45" s="29" t="s">
        <v>72</v>
      </c>
      <c r="C45" s="29" t="s">
        <v>69</v>
      </c>
      <c r="D45" s="21" t="s">
        <v>33</v>
      </c>
      <c r="E45" s="66" t="s">
        <v>26</v>
      </c>
      <c r="F45" s="67" t="s">
        <v>27</v>
      </c>
      <c r="G45" s="22">
        <v>44866</v>
      </c>
      <c r="H45" s="22">
        <v>45597</v>
      </c>
      <c r="I45" s="23">
        <v>22000</v>
      </c>
      <c r="J45" s="24">
        <v>0</v>
      </c>
      <c r="K45" s="18">
        <v>631.4</v>
      </c>
      <c r="L45" s="18"/>
      <c r="M45" s="25">
        <v>668.8</v>
      </c>
      <c r="N45" s="19">
        <v>25</v>
      </c>
      <c r="O45" s="20">
        <f t="shared" si="0"/>
        <v>1325.1999999999998</v>
      </c>
      <c r="P45" s="20">
        <f t="shared" si="1"/>
        <v>20674.8</v>
      </c>
    </row>
    <row r="46" spans="1:16" s="68" customFormat="1" x14ac:dyDescent="0.25">
      <c r="A46" s="12">
        <v>38</v>
      </c>
      <c r="B46" s="29" t="s">
        <v>292</v>
      </c>
      <c r="C46" s="29" t="s">
        <v>69</v>
      </c>
      <c r="D46" s="21" t="s">
        <v>293</v>
      </c>
      <c r="E46" s="67" t="s">
        <v>47</v>
      </c>
      <c r="F46" s="67" t="s">
        <v>44</v>
      </c>
      <c r="G46" s="30">
        <v>45108</v>
      </c>
      <c r="H46" s="30">
        <v>45474</v>
      </c>
      <c r="I46" s="31">
        <v>69663.100000000006</v>
      </c>
      <c r="J46" s="24"/>
      <c r="K46" s="25">
        <v>1999.33</v>
      </c>
      <c r="L46" s="25">
        <v>5305.05</v>
      </c>
      <c r="M46" s="25">
        <v>2117.7600000000002</v>
      </c>
      <c r="N46" s="32">
        <v>25</v>
      </c>
      <c r="O46" s="20">
        <f>K46+L46+M46+N46</f>
        <v>9447.14</v>
      </c>
      <c r="P46" s="20">
        <f>I46-O46</f>
        <v>60215.960000000006</v>
      </c>
    </row>
    <row r="47" spans="1:16" s="68" customFormat="1" x14ac:dyDescent="0.25">
      <c r="A47" s="12">
        <v>39</v>
      </c>
      <c r="B47" s="33" t="s">
        <v>316</v>
      </c>
      <c r="C47" s="29" t="s">
        <v>69</v>
      </c>
      <c r="D47" s="21" t="s">
        <v>50</v>
      </c>
      <c r="E47" s="67" t="s">
        <v>47</v>
      </c>
      <c r="F47" s="67" t="s">
        <v>44</v>
      </c>
      <c r="G47" s="30">
        <v>45139</v>
      </c>
      <c r="H47" s="30">
        <v>45505</v>
      </c>
      <c r="I47" s="31">
        <v>65018.43</v>
      </c>
      <c r="J47" s="24"/>
      <c r="K47" s="25">
        <v>1866.03</v>
      </c>
      <c r="L47" s="25">
        <v>4431.0200000000004</v>
      </c>
      <c r="M47" s="25">
        <v>1976.56</v>
      </c>
      <c r="N47" s="32">
        <v>25</v>
      </c>
      <c r="O47" s="28">
        <f>K47+L47+M47+N47</f>
        <v>8298.61</v>
      </c>
      <c r="P47" s="28">
        <f>I47-O47</f>
        <v>56719.82</v>
      </c>
    </row>
    <row r="48" spans="1:16" s="68" customFormat="1" x14ac:dyDescent="0.25">
      <c r="A48" s="12">
        <v>40</v>
      </c>
      <c r="B48" s="29" t="s">
        <v>73</v>
      </c>
      <c r="C48" s="29" t="s">
        <v>74</v>
      </c>
      <c r="D48" s="21" t="s">
        <v>75</v>
      </c>
      <c r="E48" s="66" t="s">
        <v>26</v>
      </c>
      <c r="F48" s="67" t="s">
        <v>27</v>
      </c>
      <c r="G48" s="30">
        <v>44652</v>
      </c>
      <c r="H48" s="30">
        <v>45383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1258.45</v>
      </c>
      <c r="O48" s="20">
        <f t="shared" si="0"/>
        <v>10680.470000000001</v>
      </c>
      <c r="P48" s="20">
        <f t="shared" si="1"/>
        <v>58982.16</v>
      </c>
    </row>
    <row r="49" spans="1:16" s="68" customFormat="1" x14ac:dyDescent="0.25">
      <c r="A49" s="12">
        <v>41</v>
      </c>
      <c r="B49" s="29" t="s">
        <v>76</v>
      </c>
      <c r="C49" s="29" t="s">
        <v>74</v>
      </c>
      <c r="D49" s="21" t="s">
        <v>50</v>
      </c>
      <c r="E49" s="66" t="s">
        <v>26</v>
      </c>
      <c r="F49" s="67" t="s">
        <v>44</v>
      </c>
      <c r="G49" s="30">
        <v>44652</v>
      </c>
      <c r="H49" s="30">
        <v>45383</v>
      </c>
      <c r="I49" s="23">
        <v>65018.44</v>
      </c>
      <c r="J49" s="24">
        <v>0</v>
      </c>
      <c r="K49" s="18">
        <v>1866.03</v>
      </c>
      <c r="L49" s="18">
        <v>4431.0200000000004</v>
      </c>
      <c r="M49" s="25">
        <v>1976.56</v>
      </c>
      <c r="N49" s="19">
        <v>25</v>
      </c>
      <c r="O49" s="20">
        <f t="shared" si="0"/>
        <v>8298.61</v>
      </c>
      <c r="P49" s="20">
        <f t="shared" si="1"/>
        <v>56719.83</v>
      </c>
    </row>
    <row r="50" spans="1:16" s="68" customFormat="1" x14ac:dyDescent="0.25">
      <c r="A50" s="12">
        <v>42</v>
      </c>
      <c r="B50" s="29" t="s">
        <v>77</v>
      </c>
      <c r="C50" s="29" t="s">
        <v>74</v>
      </c>
      <c r="D50" s="21" t="s">
        <v>78</v>
      </c>
      <c r="E50" s="66" t="s">
        <v>26</v>
      </c>
      <c r="F50" s="67" t="s">
        <v>27</v>
      </c>
      <c r="G50" s="30">
        <v>44652</v>
      </c>
      <c r="H50" s="30">
        <v>45383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2068.48</v>
      </c>
      <c r="O50" s="20">
        <f t="shared" si="0"/>
        <v>11490.5</v>
      </c>
      <c r="P50" s="20">
        <f t="shared" si="1"/>
        <v>58172.130000000005</v>
      </c>
    </row>
    <row r="51" spans="1:16" s="68" customFormat="1" x14ac:dyDescent="0.25">
      <c r="A51" s="12">
        <v>43</v>
      </c>
      <c r="B51" s="29" t="s">
        <v>79</v>
      </c>
      <c r="C51" s="29" t="s">
        <v>74</v>
      </c>
      <c r="D51" s="21" t="s">
        <v>80</v>
      </c>
      <c r="E51" s="66" t="s">
        <v>26</v>
      </c>
      <c r="F51" s="67" t="s">
        <v>44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68" customFormat="1" x14ac:dyDescent="0.25">
      <c r="A52" s="12">
        <v>44</v>
      </c>
      <c r="B52" s="29" t="s">
        <v>81</v>
      </c>
      <c r="C52" s="29" t="s">
        <v>74</v>
      </c>
      <c r="D52" s="21" t="s">
        <v>80</v>
      </c>
      <c r="E52" s="66" t="s">
        <v>26</v>
      </c>
      <c r="F52" s="67" t="s">
        <v>27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82</v>
      </c>
      <c r="C53" s="29" t="s">
        <v>74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68" customFormat="1" x14ac:dyDescent="0.25">
      <c r="A54" s="12">
        <v>46</v>
      </c>
      <c r="B54" s="29" t="s">
        <v>83</v>
      </c>
      <c r="C54" s="29" t="s">
        <v>74</v>
      </c>
      <c r="D54" s="21" t="s">
        <v>84</v>
      </c>
      <c r="E54" s="66" t="s">
        <v>26</v>
      </c>
      <c r="F54" s="67" t="s">
        <v>27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2585</v>
      </c>
      <c r="O54" s="20">
        <f t="shared" si="0"/>
        <v>12007.02</v>
      </c>
      <c r="P54" s="20">
        <f t="shared" si="1"/>
        <v>57655.61</v>
      </c>
    </row>
    <row r="55" spans="1:16" s="68" customFormat="1" x14ac:dyDescent="0.25">
      <c r="A55" s="12">
        <v>47</v>
      </c>
      <c r="B55" s="29" t="s">
        <v>85</v>
      </c>
      <c r="C55" s="29" t="s">
        <v>74</v>
      </c>
      <c r="D55" s="21" t="s">
        <v>86</v>
      </c>
      <c r="E55" s="66" t="s">
        <v>26</v>
      </c>
      <c r="F55" s="67" t="s">
        <v>44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655.81</v>
      </c>
      <c r="O55" s="20">
        <f t="shared" si="0"/>
        <v>10077.83</v>
      </c>
      <c r="P55" s="20">
        <f t="shared" si="1"/>
        <v>59584.800000000003</v>
      </c>
    </row>
    <row r="56" spans="1:16" s="68" customFormat="1" x14ac:dyDescent="0.25">
      <c r="A56" s="12">
        <v>48</v>
      </c>
      <c r="B56" s="29" t="s">
        <v>87</v>
      </c>
      <c r="C56" s="29" t="s">
        <v>74</v>
      </c>
      <c r="D56" s="21" t="s">
        <v>86</v>
      </c>
      <c r="E56" s="66" t="s">
        <v>26</v>
      </c>
      <c r="F56" s="67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25</v>
      </c>
      <c r="O56" s="20">
        <f t="shared" si="0"/>
        <v>9447.02</v>
      </c>
      <c r="P56" s="20">
        <f t="shared" si="1"/>
        <v>60215.61</v>
      </c>
    </row>
    <row r="57" spans="1:16" s="68" customFormat="1" x14ac:dyDescent="0.25">
      <c r="A57" s="12">
        <v>49</v>
      </c>
      <c r="B57" s="29" t="s">
        <v>88</v>
      </c>
      <c r="C57" s="29" t="s">
        <v>74</v>
      </c>
      <c r="D57" s="21" t="s">
        <v>89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1967.78</v>
      </c>
      <c r="O57" s="20">
        <f t="shared" si="0"/>
        <v>11389.800000000001</v>
      </c>
      <c r="P57" s="20">
        <f t="shared" si="1"/>
        <v>58272.83</v>
      </c>
    </row>
    <row r="58" spans="1:16" s="68" customFormat="1" x14ac:dyDescent="0.25">
      <c r="A58" s="12">
        <v>50</v>
      </c>
      <c r="B58" s="29" t="s">
        <v>90</v>
      </c>
      <c r="C58" s="29" t="s">
        <v>74</v>
      </c>
      <c r="D58" s="21" t="s">
        <v>91</v>
      </c>
      <c r="E58" s="66" t="s">
        <v>26</v>
      </c>
      <c r="F58" s="67" t="s">
        <v>27</v>
      </c>
      <c r="G58" s="30">
        <v>44501</v>
      </c>
      <c r="H58" s="30">
        <v>45597</v>
      </c>
      <c r="I58" s="23">
        <v>69663.100000000006</v>
      </c>
      <c r="J58" s="24">
        <v>0</v>
      </c>
      <c r="K58" s="18">
        <v>1999.33</v>
      </c>
      <c r="L58" s="18">
        <v>5305.05</v>
      </c>
      <c r="M58" s="25">
        <v>2117.7600000000002</v>
      </c>
      <c r="N58" s="19">
        <v>25</v>
      </c>
      <c r="O58" s="20">
        <f t="shared" si="0"/>
        <v>9447.14</v>
      </c>
      <c r="P58" s="20">
        <f t="shared" si="1"/>
        <v>60215.960000000006</v>
      </c>
    </row>
    <row r="59" spans="1:16" s="39" customFormat="1" ht="15" customHeight="1" x14ac:dyDescent="0.25">
      <c r="A59" s="12">
        <v>51</v>
      </c>
      <c r="B59" s="70" t="s">
        <v>363</v>
      </c>
      <c r="C59" s="29" t="s">
        <v>74</v>
      </c>
      <c r="D59" s="70" t="s">
        <v>364</v>
      </c>
      <c r="E59" s="71" t="s">
        <v>47</v>
      </c>
      <c r="F59" s="83" t="s">
        <v>44</v>
      </c>
      <c r="G59" s="72">
        <v>43586</v>
      </c>
      <c r="H59" s="73">
        <v>45413</v>
      </c>
      <c r="I59" s="74">
        <v>77402.92</v>
      </c>
      <c r="J59" s="75" t="s">
        <v>362</v>
      </c>
      <c r="K59" s="76">
        <v>2221.46</v>
      </c>
      <c r="L59" s="77">
        <v>6790.04</v>
      </c>
      <c r="M59" s="77">
        <v>2353.0500000000002</v>
      </c>
      <c r="N59" s="78">
        <v>25</v>
      </c>
      <c r="O59" s="79">
        <f>K59+L59+M59+N59</f>
        <v>11389.55</v>
      </c>
      <c r="P59" s="80">
        <f>I59-O59</f>
        <v>66013.37</v>
      </c>
    </row>
    <row r="60" spans="1:16" s="68" customFormat="1" x14ac:dyDescent="0.25">
      <c r="A60" s="12">
        <v>52</v>
      </c>
      <c r="B60" s="33" t="s">
        <v>352</v>
      </c>
      <c r="C60" s="29" t="s">
        <v>74</v>
      </c>
      <c r="D60" s="21" t="s">
        <v>33</v>
      </c>
      <c r="E60" s="67" t="s">
        <v>47</v>
      </c>
      <c r="F60" s="67" t="s">
        <v>27</v>
      </c>
      <c r="G60" s="30">
        <v>45139</v>
      </c>
      <c r="H60" s="30">
        <v>45505</v>
      </c>
      <c r="I60" s="31">
        <v>26250</v>
      </c>
      <c r="J60" s="24"/>
      <c r="K60" s="25">
        <v>753.38</v>
      </c>
      <c r="L60" s="25"/>
      <c r="M60" s="25">
        <v>798</v>
      </c>
      <c r="N60" s="32">
        <v>25</v>
      </c>
      <c r="O60" s="28">
        <f>K60+L60+M60+N60</f>
        <v>1576.38</v>
      </c>
      <c r="P60" s="28">
        <f>I60-O60</f>
        <v>24673.62</v>
      </c>
    </row>
    <row r="61" spans="1:16" s="68" customFormat="1" x14ac:dyDescent="0.25">
      <c r="A61" s="12">
        <v>53</v>
      </c>
      <c r="B61" s="29" t="s">
        <v>92</v>
      </c>
      <c r="C61" s="29" t="s">
        <v>93</v>
      </c>
      <c r="D61" s="21" t="s">
        <v>94</v>
      </c>
      <c r="E61" s="66" t="s">
        <v>26</v>
      </c>
      <c r="F61" s="67" t="s">
        <v>27</v>
      </c>
      <c r="G61" s="30">
        <v>44501</v>
      </c>
      <c r="H61" s="30">
        <v>45597</v>
      </c>
      <c r="I61" s="23">
        <v>69662.63</v>
      </c>
      <c r="J61" s="24">
        <v>0</v>
      </c>
      <c r="K61" s="18">
        <v>1999.32</v>
      </c>
      <c r="L61" s="18">
        <v>5304.96</v>
      </c>
      <c r="M61" s="25">
        <v>2117.7399999999998</v>
      </c>
      <c r="N61" s="19">
        <v>25</v>
      </c>
      <c r="O61" s="20">
        <f t="shared" si="0"/>
        <v>9447.02</v>
      </c>
      <c r="P61" s="20">
        <f t="shared" si="1"/>
        <v>60215.61</v>
      </c>
    </row>
    <row r="62" spans="1:16" s="68" customFormat="1" x14ac:dyDescent="0.25">
      <c r="A62" s="12">
        <v>54</v>
      </c>
      <c r="B62" s="29" t="s">
        <v>95</v>
      </c>
      <c r="C62" s="29" t="s">
        <v>93</v>
      </c>
      <c r="D62" s="21" t="s">
        <v>96</v>
      </c>
      <c r="E62" s="66" t="s">
        <v>26</v>
      </c>
      <c r="F62" s="67" t="s">
        <v>27</v>
      </c>
      <c r="G62" s="30">
        <v>43709</v>
      </c>
      <c r="H62" s="30">
        <v>45536</v>
      </c>
      <c r="I62" s="23">
        <v>65018.44</v>
      </c>
      <c r="J62" s="24">
        <v>0</v>
      </c>
      <c r="K62" s="18">
        <v>1866.03</v>
      </c>
      <c r="L62" s="18">
        <v>4431.0200000000004</v>
      </c>
      <c r="M62" s="25">
        <v>1976.56</v>
      </c>
      <c r="N62" s="19">
        <v>2068.48</v>
      </c>
      <c r="O62" s="20">
        <f t="shared" si="0"/>
        <v>10342.09</v>
      </c>
      <c r="P62" s="20">
        <f t="shared" si="1"/>
        <v>54676.350000000006</v>
      </c>
    </row>
    <row r="63" spans="1:16" s="68" customFormat="1" x14ac:dyDescent="0.25">
      <c r="A63" s="12">
        <v>55</v>
      </c>
      <c r="B63" s="33" t="s">
        <v>350</v>
      </c>
      <c r="C63" s="29" t="s">
        <v>102</v>
      </c>
      <c r="D63" s="21" t="s">
        <v>33</v>
      </c>
      <c r="E63" s="67" t="s">
        <v>47</v>
      </c>
      <c r="F63" s="67" t="s">
        <v>27</v>
      </c>
      <c r="G63" s="30">
        <v>45139</v>
      </c>
      <c r="H63" s="30">
        <v>45505</v>
      </c>
      <c r="I63" s="31">
        <v>30000</v>
      </c>
      <c r="J63" s="24"/>
      <c r="K63" s="25">
        <v>861</v>
      </c>
      <c r="L63" s="25"/>
      <c r="M63" s="25">
        <v>912</v>
      </c>
      <c r="N63" s="32">
        <v>25</v>
      </c>
      <c r="O63" s="28">
        <f>K63+L63+M63+N63</f>
        <v>1798</v>
      </c>
      <c r="P63" s="28">
        <f>I63-O63</f>
        <v>28202</v>
      </c>
    </row>
    <row r="64" spans="1:16" s="68" customFormat="1" x14ac:dyDescent="0.25">
      <c r="A64" s="12">
        <v>56</v>
      </c>
      <c r="B64" s="29" t="s">
        <v>101</v>
      </c>
      <c r="C64" s="29" t="s">
        <v>102</v>
      </c>
      <c r="D64" s="21" t="s">
        <v>98</v>
      </c>
      <c r="E64" s="66" t="s">
        <v>26</v>
      </c>
      <c r="F64" s="67" t="s">
        <v>27</v>
      </c>
      <c r="G64" s="30">
        <v>44866</v>
      </c>
      <c r="H64" s="30">
        <v>45597</v>
      </c>
      <c r="I64" s="23">
        <v>40530</v>
      </c>
      <c r="J64" s="24">
        <v>0</v>
      </c>
      <c r="K64" s="18">
        <v>1163.21</v>
      </c>
      <c r="L64" s="18">
        <v>260.13</v>
      </c>
      <c r="M64" s="25">
        <v>1232.1099999999999</v>
      </c>
      <c r="N64" s="19">
        <v>1740.46</v>
      </c>
      <c r="O64" s="20">
        <f t="shared" si="0"/>
        <v>4395.91</v>
      </c>
      <c r="P64" s="20">
        <f t="shared" si="1"/>
        <v>36134.089999999997</v>
      </c>
    </row>
    <row r="65" spans="1:16" s="68" customFormat="1" x14ac:dyDescent="0.25">
      <c r="A65" s="12">
        <v>57</v>
      </c>
      <c r="B65" s="33" t="s">
        <v>390</v>
      </c>
      <c r="C65" s="29" t="s">
        <v>102</v>
      </c>
      <c r="D65" s="21" t="s">
        <v>98</v>
      </c>
      <c r="E65" s="67" t="s">
        <v>47</v>
      </c>
      <c r="F65" s="67" t="s">
        <v>27</v>
      </c>
      <c r="G65" s="30">
        <v>45323</v>
      </c>
      <c r="H65" s="30">
        <v>45689</v>
      </c>
      <c r="I65" s="23">
        <v>41226.9</v>
      </c>
      <c r="J65" s="24"/>
      <c r="K65" s="25">
        <v>1183.21</v>
      </c>
      <c r="L65" s="25">
        <v>615.80999999999995</v>
      </c>
      <c r="M65" s="25">
        <v>1253.3</v>
      </c>
      <c r="N65" s="32">
        <v>25</v>
      </c>
      <c r="O65" s="28">
        <f>K65+L65+M65+N65</f>
        <v>3077.3199999999997</v>
      </c>
      <c r="P65" s="28">
        <f>I65-O65</f>
        <v>38149.58</v>
      </c>
    </row>
    <row r="66" spans="1:16" s="68" customFormat="1" x14ac:dyDescent="0.25">
      <c r="A66" s="12">
        <v>58</v>
      </c>
      <c r="B66" s="29" t="s">
        <v>103</v>
      </c>
      <c r="C66" s="29" t="s">
        <v>102</v>
      </c>
      <c r="D66" s="21" t="s">
        <v>104</v>
      </c>
      <c r="E66" s="66" t="s">
        <v>26</v>
      </c>
      <c r="F66" s="67" t="s">
        <v>27</v>
      </c>
      <c r="G66" s="30">
        <v>44348</v>
      </c>
      <c r="H66" s="30">
        <v>45444</v>
      </c>
      <c r="I66" s="23">
        <v>40580.1</v>
      </c>
      <c r="J66" s="24">
        <v>0</v>
      </c>
      <c r="K66" s="18">
        <v>1164.6500000000001</v>
      </c>
      <c r="L66" s="18">
        <v>524.52</v>
      </c>
      <c r="M66" s="25">
        <v>1233.6400000000001</v>
      </c>
      <c r="N66" s="19">
        <v>25</v>
      </c>
      <c r="O66" s="20">
        <f t="shared" si="0"/>
        <v>2947.8100000000004</v>
      </c>
      <c r="P66" s="20">
        <f t="shared" si="1"/>
        <v>37632.29</v>
      </c>
    </row>
    <row r="67" spans="1:16" s="68" customFormat="1" x14ac:dyDescent="0.25">
      <c r="A67" s="12">
        <v>59</v>
      </c>
      <c r="B67" s="29" t="s">
        <v>105</v>
      </c>
      <c r="C67" s="29" t="s">
        <v>102</v>
      </c>
      <c r="D67" s="21" t="s">
        <v>104</v>
      </c>
      <c r="E67" s="66" t="s">
        <v>26</v>
      </c>
      <c r="F67" s="67" t="s">
        <v>27</v>
      </c>
      <c r="G67" s="30">
        <v>44317</v>
      </c>
      <c r="H67" s="30">
        <v>45413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4176.25</v>
      </c>
      <c r="O67" s="20">
        <f t="shared" si="0"/>
        <v>7099.06</v>
      </c>
      <c r="P67" s="20">
        <f t="shared" si="1"/>
        <v>33481.040000000001</v>
      </c>
    </row>
    <row r="68" spans="1:16" s="68" customFormat="1" x14ac:dyDescent="0.25">
      <c r="A68" s="12">
        <v>60</v>
      </c>
      <c r="B68" s="33" t="s">
        <v>313</v>
      </c>
      <c r="C68" s="29" t="s">
        <v>102</v>
      </c>
      <c r="D68" s="21" t="s">
        <v>98</v>
      </c>
      <c r="E68" s="67" t="s">
        <v>47</v>
      </c>
      <c r="F68" s="67" t="s">
        <v>27</v>
      </c>
      <c r="G68" s="30">
        <v>45139</v>
      </c>
      <c r="H68" s="30">
        <v>45505</v>
      </c>
      <c r="I68" s="31">
        <v>41226.9</v>
      </c>
      <c r="J68" s="24"/>
      <c r="K68" s="25">
        <v>1183.21</v>
      </c>
      <c r="L68" s="25">
        <v>615.80999999999995</v>
      </c>
      <c r="M68" s="25">
        <v>1253.3</v>
      </c>
      <c r="N68" s="32">
        <v>25</v>
      </c>
      <c r="O68" s="28">
        <f>K68+L68+M68+N68</f>
        <v>3077.3199999999997</v>
      </c>
      <c r="P68" s="28">
        <f>I68-O68</f>
        <v>38149.58</v>
      </c>
    </row>
    <row r="69" spans="1:16" s="68" customFormat="1" x14ac:dyDescent="0.25">
      <c r="A69" s="12">
        <v>61</v>
      </c>
      <c r="B69" s="29" t="s">
        <v>106</v>
      </c>
      <c r="C69" s="29" t="s">
        <v>100</v>
      </c>
      <c r="D69" s="21" t="s">
        <v>98</v>
      </c>
      <c r="E69" s="66" t="s">
        <v>26</v>
      </c>
      <c r="F69" s="67" t="s">
        <v>27</v>
      </c>
      <c r="G69" s="30">
        <v>44348</v>
      </c>
      <c r="H69" s="30">
        <v>45444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25</v>
      </c>
      <c r="O69" s="20">
        <f t="shared" si="0"/>
        <v>2947.8100000000004</v>
      </c>
      <c r="P69" s="20">
        <f t="shared" si="1"/>
        <v>37632.29</v>
      </c>
    </row>
    <row r="70" spans="1:16" s="68" customFormat="1" x14ac:dyDescent="0.25">
      <c r="A70" s="12">
        <v>62</v>
      </c>
      <c r="B70" s="29" t="s">
        <v>107</v>
      </c>
      <c r="C70" s="29" t="s">
        <v>100</v>
      </c>
      <c r="D70" s="21" t="s">
        <v>104</v>
      </c>
      <c r="E70" s="66" t="s">
        <v>26</v>
      </c>
      <c r="F70" s="67" t="s">
        <v>27</v>
      </c>
      <c r="G70" s="30">
        <v>44348</v>
      </c>
      <c r="H70" s="30">
        <v>45444</v>
      </c>
      <c r="I70" s="23">
        <v>40580.1</v>
      </c>
      <c r="J70" s="24">
        <v>0</v>
      </c>
      <c r="K70" s="18">
        <v>1164.6500000000001</v>
      </c>
      <c r="L70" s="18">
        <v>524.52</v>
      </c>
      <c r="M70" s="25">
        <v>1233.6400000000001</v>
      </c>
      <c r="N70" s="19">
        <v>25</v>
      </c>
      <c r="O70" s="20">
        <f t="shared" si="0"/>
        <v>2947.8100000000004</v>
      </c>
      <c r="P70" s="20">
        <f t="shared" si="1"/>
        <v>37632.29</v>
      </c>
    </row>
    <row r="71" spans="1:16" s="68" customFormat="1" x14ac:dyDescent="0.25">
      <c r="A71" s="12">
        <v>63</v>
      </c>
      <c r="B71" s="29" t="s">
        <v>108</v>
      </c>
      <c r="C71" s="29" t="s">
        <v>100</v>
      </c>
      <c r="D71" s="21" t="s">
        <v>98</v>
      </c>
      <c r="E71" s="66" t="s">
        <v>26</v>
      </c>
      <c r="F71" s="67" t="s">
        <v>27</v>
      </c>
      <c r="G71" s="30">
        <v>44348</v>
      </c>
      <c r="H71" s="30">
        <v>45444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1387.32</v>
      </c>
      <c r="O71" s="20">
        <f t="shared" si="0"/>
        <v>4310.13</v>
      </c>
      <c r="P71" s="20">
        <f t="shared" si="1"/>
        <v>36269.97</v>
      </c>
    </row>
    <row r="72" spans="1:16" s="68" customFormat="1" x14ac:dyDescent="0.25">
      <c r="A72" s="12">
        <v>64</v>
      </c>
      <c r="B72" s="29" t="s">
        <v>97</v>
      </c>
      <c r="C72" s="29" t="s">
        <v>100</v>
      </c>
      <c r="D72" s="21" t="s">
        <v>98</v>
      </c>
      <c r="E72" s="66" t="s">
        <v>26</v>
      </c>
      <c r="F72" s="67" t="s">
        <v>27</v>
      </c>
      <c r="G72" s="30">
        <v>44501</v>
      </c>
      <c r="H72" s="30">
        <v>45597</v>
      </c>
      <c r="I72" s="23">
        <v>41226.9</v>
      </c>
      <c r="J72" s="24">
        <v>0</v>
      </c>
      <c r="K72" s="18">
        <v>1183.21</v>
      </c>
      <c r="L72" s="18">
        <v>615.80999999999995</v>
      </c>
      <c r="M72" s="25">
        <v>1253.3</v>
      </c>
      <c r="N72" s="19">
        <v>25</v>
      </c>
      <c r="O72" s="20">
        <f>K72+L72+M72+N72</f>
        <v>3077.3199999999997</v>
      </c>
      <c r="P72" s="20">
        <f>I72-O72</f>
        <v>38149.58</v>
      </c>
    </row>
    <row r="73" spans="1:16" s="68" customFormat="1" x14ac:dyDescent="0.25">
      <c r="A73" s="12">
        <v>65</v>
      </c>
      <c r="B73" s="29" t="s">
        <v>99</v>
      </c>
      <c r="C73" s="29" t="s">
        <v>100</v>
      </c>
      <c r="D73" s="21" t="s">
        <v>33</v>
      </c>
      <c r="E73" s="66" t="s">
        <v>26</v>
      </c>
      <c r="F73" s="67" t="s">
        <v>27</v>
      </c>
      <c r="G73" s="30">
        <v>44835</v>
      </c>
      <c r="H73" s="30">
        <v>45566</v>
      </c>
      <c r="I73" s="23">
        <v>21250</v>
      </c>
      <c r="J73" s="24">
        <v>0</v>
      </c>
      <c r="K73" s="18">
        <v>609.88</v>
      </c>
      <c r="L73" s="18"/>
      <c r="M73" s="25">
        <v>646</v>
      </c>
      <c r="N73" s="19">
        <v>25</v>
      </c>
      <c r="O73" s="20">
        <f>K73+L73+M73+N73</f>
        <v>1280.8800000000001</v>
      </c>
      <c r="P73" s="20">
        <f>I73-O73</f>
        <v>19969.12</v>
      </c>
    </row>
    <row r="74" spans="1:16" s="68" customFormat="1" x14ac:dyDescent="0.25">
      <c r="A74" s="12">
        <v>66</v>
      </c>
      <c r="B74" s="29" t="s">
        <v>381</v>
      </c>
      <c r="C74" s="29" t="s">
        <v>100</v>
      </c>
      <c r="D74" s="21" t="s">
        <v>33</v>
      </c>
      <c r="E74" s="66" t="s">
        <v>26</v>
      </c>
      <c r="F74" s="67" t="s">
        <v>27</v>
      </c>
      <c r="G74" s="30">
        <v>45292</v>
      </c>
      <c r="H74" s="30">
        <v>45658</v>
      </c>
      <c r="I74" s="23">
        <v>22000</v>
      </c>
      <c r="J74" s="24"/>
      <c r="K74" s="18">
        <v>631.4</v>
      </c>
      <c r="L74" s="18"/>
      <c r="M74" s="25">
        <v>668.8</v>
      </c>
      <c r="N74" s="19">
        <v>25</v>
      </c>
      <c r="O74" s="20">
        <f>K74+L74+M74+N74</f>
        <v>1325.1999999999998</v>
      </c>
      <c r="P74" s="20">
        <f>I74-O74</f>
        <v>20674.8</v>
      </c>
    </row>
    <row r="75" spans="1:16" s="68" customFormat="1" ht="16.5" customHeight="1" x14ac:dyDescent="0.25">
      <c r="A75" s="12">
        <v>67</v>
      </c>
      <c r="B75" s="51" t="s">
        <v>118</v>
      </c>
      <c r="C75" s="29" t="s">
        <v>119</v>
      </c>
      <c r="D75" s="26" t="s">
        <v>120</v>
      </c>
      <c r="E75" s="66" t="s">
        <v>26</v>
      </c>
      <c r="F75" s="82" t="s">
        <v>27</v>
      </c>
      <c r="G75" s="27">
        <v>44927</v>
      </c>
      <c r="H75" s="27">
        <v>45292</v>
      </c>
      <c r="I75" s="23">
        <v>52000</v>
      </c>
      <c r="J75" s="24">
        <v>0</v>
      </c>
      <c r="K75" s="18">
        <v>1492.4</v>
      </c>
      <c r="L75" s="18">
        <v>2136.27</v>
      </c>
      <c r="M75" s="34">
        <v>1580.8</v>
      </c>
      <c r="N75" s="19">
        <v>25</v>
      </c>
      <c r="O75" s="20">
        <f t="shared" si="0"/>
        <v>5234.47</v>
      </c>
      <c r="P75" s="20">
        <f t="shared" si="1"/>
        <v>46765.53</v>
      </c>
    </row>
    <row r="76" spans="1:16" s="68" customFormat="1" x14ac:dyDescent="0.25">
      <c r="A76" s="12">
        <v>68</v>
      </c>
      <c r="B76" s="29" t="s">
        <v>121</v>
      </c>
      <c r="C76" s="29" t="s">
        <v>119</v>
      </c>
      <c r="D76" s="21" t="s">
        <v>122</v>
      </c>
      <c r="E76" s="66" t="s">
        <v>26</v>
      </c>
      <c r="F76" s="67" t="s">
        <v>44</v>
      </c>
      <c r="G76" s="30">
        <v>44287</v>
      </c>
      <c r="H76" s="30">
        <v>45383</v>
      </c>
      <c r="I76" s="23">
        <v>40000</v>
      </c>
      <c r="J76" s="24">
        <v>0</v>
      </c>
      <c r="K76" s="18">
        <v>1148</v>
      </c>
      <c r="L76" s="18">
        <v>442.65</v>
      </c>
      <c r="M76" s="25">
        <v>1216</v>
      </c>
      <c r="N76" s="19">
        <v>655.81</v>
      </c>
      <c r="O76" s="20">
        <f t="shared" si="0"/>
        <v>3462.46</v>
      </c>
      <c r="P76" s="20">
        <f t="shared" si="1"/>
        <v>36537.54</v>
      </c>
    </row>
    <row r="77" spans="1:16" s="68" customFormat="1" x14ac:dyDescent="0.25">
      <c r="A77" s="12">
        <v>69</v>
      </c>
      <c r="B77" s="14" t="s">
        <v>123</v>
      </c>
      <c r="C77" s="14" t="s">
        <v>124</v>
      </c>
      <c r="D77" s="13" t="s">
        <v>125</v>
      </c>
      <c r="E77" s="66" t="s">
        <v>26</v>
      </c>
      <c r="F77" s="66" t="s">
        <v>27</v>
      </c>
      <c r="G77" s="15">
        <v>44805</v>
      </c>
      <c r="H77" s="15">
        <v>45536</v>
      </c>
      <c r="I77" s="23">
        <v>22000</v>
      </c>
      <c r="J77" s="24">
        <v>0</v>
      </c>
      <c r="K77" s="18">
        <v>631.4</v>
      </c>
      <c r="L77" s="18"/>
      <c r="M77" s="25">
        <v>668.8</v>
      </c>
      <c r="N77" s="19">
        <v>25</v>
      </c>
      <c r="O77" s="20">
        <f t="shared" si="0"/>
        <v>1325.1999999999998</v>
      </c>
      <c r="P77" s="20">
        <f t="shared" si="1"/>
        <v>20674.8</v>
      </c>
    </row>
    <row r="78" spans="1:16" s="68" customFormat="1" x14ac:dyDescent="0.25">
      <c r="A78" s="12">
        <v>70</v>
      </c>
      <c r="B78" s="14" t="s">
        <v>126</v>
      </c>
      <c r="C78" s="14" t="s">
        <v>124</v>
      </c>
      <c r="D78" s="13" t="s">
        <v>125</v>
      </c>
      <c r="E78" s="66" t="s">
        <v>26</v>
      </c>
      <c r="F78" s="66" t="s">
        <v>27</v>
      </c>
      <c r="G78" s="15">
        <v>44805</v>
      </c>
      <c r="H78" s="15">
        <v>45536</v>
      </c>
      <c r="I78" s="23">
        <v>22000</v>
      </c>
      <c r="J78" s="24">
        <v>0</v>
      </c>
      <c r="K78" s="18">
        <v>631.4</v>
      </c>
      <c r="L78" s="18"/>
      <c r="M78" s="25">
        <v>668.8</v>
      </c>
      <c r="N78" s="19">
        <v>25</v>
      </c>
      <c r="O78" s="20">
        <f t="shared" si="0"/>
        <v>1325.1999999999998</v>
      </c>
      <c r="P78" s="20">
        <f t="shared" si="1"/>
        <v>20674.8</v>
      </c>
    </row>
    <row r="79" spans="1:16" s="68" customFormat="1" ht="17.25" customHeight="1" x14ac:dyDescent="0.25">
      <c r="A79" s="12">
        <v>71</v>
      </c>
      <c r="B79" s="51" t="s">
        <v>127</v>
      </c>
      <c r="C79" s="14" t="s">
        <v>124</v>
      </c>
      <c r="D79" s="26" t="s">
        <v>128</v>
      </c>
      <c r="E79" s="66" t="s">
        <v>26</v>
      </c>
      <c r="F79" s="82" t="s">
        <v>27</v>
      </c>
      <c r="G79" s="27">
        <v>44927</v>
      </c>
      <c r="H79" s="27">
        <v>45292</v>
      </c>
      <c r="I79" s="23">
        <f>I158</f>
        <v>22000</v>
      </c>
      <c r="J79" s="24">
        <v>0</v>
      </c>
      <c r="K79" s="18">
        <f>K158</f>
        <v>631.4</v>
      </c>
      <c r="L79" s="18">
        <f>L158</f>
        <v>0</v>
      </c>
      <c r="M79" s="28">
        <f>M158</f>
        <v>668.8</v>
      </c>
      <c r="N79" s="19">
        <v>2857.45</v>
      </c>
      <c r="O79" s="20">
        <v>4182.6499999999996</v>
      </c>
      <c r="P79" s="20">
        <f t="shared" si="1"/>
        <v>17817.349999999999</v>
      </c>
    </row>
    <row r="80" spans="1:16" s="68" customFormat="1" x14ac:dyDescent="0.25">
      <c r="A80" s="12">
        <v>72</v>
      </c>
      <c r="B80" s="33" t="s">
        <v>336</v>
      </c>
      <c r="C80" s="29" t="s">
        <v>346</v>
      </c>
      <c r="D80" s="21" t="s">
        <v>128</v>
      </c>
      <c r="E80" s="67" t="s">
        <v>47</v>
      </c>
      <c r="F80" s="67" t="s">
        <v>27</v>
      </c>
      <c r="G80" s="30">
        <v>45139</v>
      </c>
      <c r="H80" s="30">
        <v>45505</v>
      </c>
      <c r="I80" s="31">
        <v>22000</v>
      </c>
      <c r="J80" s="24"/>
      <c r="K80" s="25">
        <v>631.4</v>
      </c>
      <c r="L80" s="25"/>
      <c r="M80" s="25">
        <v>668.8</v>
      </c>
      <c r="N80" s="32">
        <v>25</v>
      </c>
      <c r="O80" s="28">
        <f>K80+L80+M80+N80</f>
        <v>1325.1999999999998</v>
      </c>
      <c r="P80" s="28">
        <f>I80-O80</f>
        <v>20674.8</v>
      </c>
    </row>
    <row r="81" spans="1:16" s="68" customFormat="1" x14ac:dyDescent="0.25">
      <c r="A81" s="12">
        <v>73</v>
      </c>
      <c r="B81" s="33" t="s">
        <v>337</v>
      </c>
      <c r="C81" s="29" t="s">
        <v>346</v>
      </c>
      <c r="D81" s="21" t="s">
        <v>128</v>
      </c>
      <c r="E81" s="67" t="s">
        <v>47</v>
      </c>
      <c r="F81" s="67" t="s">
        <v>27</v>
      </c>
      <c r="G81" s="30">
        <v>45139</v>
      </c>
      <c r="H81" s="30">
        <v>45505</v>
      </c>
      <c r="I81" s="31">
        <v>22000</v>
      </c>
      <c r="J81" s="24"/>
      <c r="K81" s="25">
        <v>631.4</v>
      </c>
      <c r="L81" s="25"/>
      <c r="M81" s="25">
        <v>668.8</v>
      </c>
      <c r="N81" s="32">
        <v>25</v>
      </c>
      <c r="O81" s="28">
        <f>K81+L81+M81+N81</f>
        <v>1325.1999999999998</v>
      </c>
      <c r="P81" s="28">
        <f>I81-O81</f>
        <v>20674.8</v>
      </c>
    </row>
    <row r="82" spans="1:16" s="68" customFormat="1" x14ac:dyDescent="0.25">
      <c r="A82" s="12">
        <v>74</v>
      </c>
      <c r="B82" s="33" t="s">
        <v>397</v>
      </c>
      <c r="C82" s="29" t="s">
        <v>346</v>
      </c>
      <c r="D82" s="21" t="s">
        <v>128</v>
      </c>
      <c r="E82" s="67" t="s">
        <v>47</v>
      </c>
      <c r="F82" s="67" t="s">
        <v>27</v>
      </c>
      <c r="G82" s="15">
        <v>45323</v>
      </c>
      <c r="H82" s="15">
        <v>45689</v>
      </c>
      <c r="I82" s="31">
        <v>22000</v>
      </c>
      <c r="J82" s="17"/>
      <c r="K82" s="25">
        <v>631.4</v>
      </c>
      <c r="L82" s="25"/>
      <c r="M82" s="25">
        <v>668.8</v>
      </c>
      <c r="N82" s="32">
        <v>25</v>
      </c>
      <c r="O82" s="28">
        <f>K82+L82+M82+N82</f>
        <v>1325.1999999999998</v>
      </c>
      <c r="P82" s="28">
        <f>I82-O82</f>
        <v>20674.8</v>
      </c>
    </row>
    <row r="83" spans="1:16" s="68" customFormat="1" x14ac:dyDescent="0.25">
      <c r="A83" s="12">
        <v>75</v>
      </c>
      <c r="B83" s="33" t="s">
        <v>387</v>
      </c>
      <c r="C83" s="29" t="s">
        <v>346</v>
      </c>
      <c r="D83" s="21" t="s">
        <v>128</v>
      </c>
      <c r="E83" s="67" t="s">
        <v>47</v>
      </c>
      <c r="F83" s="67" t="s">
        <v>27</v>
      </c>
      <c r="G83" s="15">
        <v>45323</v>
      </c>
      <c r="H83" s="15">
        <v>45689</v>
      </c>
      <c r="I83" s="31">
        <v>22000</v>
      </c>
      <c r="J83" s="17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8" customFormat="1" ht="15.75" customHeight="1" x14ac:dyDescent="0.25">
      <c r="A84" s="12">
        <v>76</v>
      </c>
      <c r="B84" s="21" t="s">
        <v>361</v>
      </c>
      <c r="C84" s="21" t="s">
        <v>130</v>
      </c>
      <c r="D84" s="21" t="s">
        <v>349</v>
      </c>
      <c r="E84" s="71" t="s">
        <v>47</v>
      </c>
      <c r="F84" s="67" t="s">
        <v>27</v>
      </c>
      <c r="G84" s="15">
        <v>43770</v>
      </c>
      <c r="H84" s="15">
        <v>45597</v>
      </c>
      <c r="I84" s="32">
        <v>47395.98</v>
      </c>
      <c r="J84" s="75" t="s">
        <v>362</v>
      </c>
      <c r="K84" s="25">
        <v>1360.26</v>
      </c>
      <c r="L84" s="25">
        <v>1486.48</v>
      </c>
      <c r="M84" s="25">
        <v>1440.84</v>
      </c>
      <c r="N84" s="25">
        <v>25</v>
      </c>
      <c r="O84" s="79">
        <f>+K84+L84+M84+N84</f>
        <v>4312.58</v>
      </c>
      <c r="P84" s="81">
        <f>I84-O84</f>
        <v>43083.4</v>
      </c>
    </row>
    <row r="85" spans="1:16" s="68" customFormat="1" x14ac:dyDescent="0.25">
      <c r="A85" s="12">
        <v>77</v>
      </c>
      <c r="B85" s="29" t="s">
        <v>129</v>
      </c>
      <c r="C85" s="29" t="s">
        <v>130</v>
      </c>
      <c r="D85" s="21" t="s">
        <v>131</v>
      </c>
      <c r="E85" s="67" t="s">
        <v>26</v>
      </c>
      <c r="F85" s="67" t="s">
        <v>27</v>
      </c>
      <c r="G85" s="30">
        <v>45078</v>
      </c>
      <c r="H85" s="30">
        <v>45444</v>
      </c>
      <c r="I85" s="31">
        <v>31830.5</v>
      </c>
      <c r="J85" s="24"/>
      <c r="K85" s="25">
        <v>913.54</v>
      </c>
      <c r="L85" s="25"/>
      <c r="M85" s="25">
        <v>967.65</v>
      </c>
      <c r="N85" s="32">
        <v>25</v>
      </c>
      <c r="O85" s="28">
        <v>1906.19</v>
      </c>
      <c r="P85" s="28">
        <v>29924.31</v>
      </c>
    </row>
    <row r="86" spans="1:16" s="68" customFormat="1" x14ac:dyDescent="0.25">
      <c r="A86" s="12">
        <v>78</v>
      </c>
      <c r="B86" s="29" t="s">
        <v>132</v>
      </c>
      <c r="C86" s="29" t="s">
        <v>130</v>
      </c>
      <c r="D86" s="21" t="s">
        <v>133</v>
      </c>
      <c r="E86" s="66" t="s">
        <v>26</v>
      </c>
      <c r="F86" s="67" t="s">
        <v>27</v>
      </c>
      <c r="G86" s="30">
        <v>43415</v>
      </c>
      <c r="H86" s="30">
        <v>45566</v>
      </c>
      <c r="I86" s="23">
        <v>41226.9</v>
      </c>
      <c r="J86" s="24">
        <v>0</v>
      </c>
      <c r="K86" s="18">
        <v>1183.21</v>
      </c>
      <c r="L86" s="18">
        <v>379.19</v>
      </c>
      <c r="M86" s="25">
        <v>1253.3</v>
      </c>
      <c r="N86" s="19">
        <v>1612.38</v>
      </c>
      <c r="O86" s="20">
        <f t="shared" si="0"/>
        <v>4428.08</v>
      </c>
      <c r="P86" s="20">
        <f t="shared" si="1"/>
        <v>36798.82</v>
      </c>
    </row>
    <row r="87" spans="1:16" s="68" customFormat="1" x14ac:dyDescent="0.25">
      <c r="A87" s="12">
        <v>79</v>
      </c>
      <c r="B87" s="29" t="s">
        <v>134</v>
      </c>
      <c r="C87" s="29" t="s">
        <v>135</v>
      </c>
      <c r="D87" s="21" t="s">
        <v>133</v>
      </c>
      <c r="E87" s="66" t="s">
        <v>26</v>
      </c>
      <c r="F87" s="67" t="s">
        <v>27</v>
      </c>
      <c r="G87" s="30">
        <v>44287</v>
      </c>
      <c r="H87" s="30">
        <v>45383</v>
      </c>
      <c r="I87" s="23">
        <v>41226.9</v>
      </c>
      <c r="J87" s="24">
        <v>0</v>
      </c>
      <c r="K87" s="18">
        <v>1183.21</v>
      </c>
      <c r="L87" s="18">
        <v>615.80999999999995</v>
      </c>
      <c r="M87" s="25">
        <v>1253.3</v>
      </c>
      <c r="N87" s="19">
        <v>25</v>
      </c>
      <c r="O87" s="20">
        <f t="shared" si="0"/>
        <v>3077.3199999999997</v>
      </c>
      <c r="P87" s="20">
        <f t="shared" si="1"/>
        <v>38149.58</v>
      </c>
    </row>
    <row r="88" spans="1:16" s="68" customFormat="1" x14ac:dyDescent="0.25">
      <c r="A88" s="12">
        <v>80</v>
      </c>
      <c r="B88" s="29" t="s">
        <v>136</v>
      </c>
      <c r="C88" s="29" t="s">
        <v>135</v>
      </c>
      <c r="D88" s="21" t="s">
        <v>133</v>
      </c>
      <c r="E88" s="66" t="s">
        <v>26</v>
      </c>
      <c r="F88" s="67" t="s">
        <v>27</v>
      </c>
      <c r="G88" s="30">
        <v>44287</v>
      </c>
      <c r="H88" s="30">
        <v>45383</v>
      </c>
      <c r="I88" s="23">
        <v>41226.9</v>
      </c>
      <c r="J88" s="24">
        <v>0</v>
      </c>
      <c r="K88" s="18">
        <v>1183.21</v>
      </c>
      <c r="L88" s="18">
        <v>615.80999999999995</v>
      </c>
      <c r="M88" s="25">
        <v>1253.3</v>
      </c>
      <c r="N88" s="19">
        <v>25</v>
      </c>
      <c r="O88" s="20">
        <f t="shared" si="0"/>
        <v>3077.3199999999997</v>
      </c>
      <c r="P88" s="20">
        <f t="shared" si="1"/>
        <v>38149.58</v>
      </c>
    </row>
    <row r="89" spans="1:16" s="68" customFormat="1" x14ac:dyDescent="0.25">
      <c r="A89" s="12">
        <v>81</v>
      </c>
      <c r="B89" s="29" t="s">
        <v>137</v>
      </c>
      <c r="C89" s="29" t="s">
        <v>130</v>
      </c>
      <c r="D89" s="21" t="s">
        <v>133</v>
      </c>
      <c r="E89" s="66" t="s">
        <v>26</v>
      </c>
      <c r="F89" s="67" t="s">
        <v>27</v>
      </c>
      <c r="G89" s="30">
        <v>44348</v>
      </c>
      <c r="H89" s="30">
        <v>45444</v>
      </c>
      <c r="I89" s="23">
        <v>40530.1</v>
      </c>
      <c r="J89" s="24">
        <v>0</v>
      </c>
      <c r="K89" s="18">
        <v>1163.21</v>
      </c>
      <c r="L89" s="18">
        <v>517.47</v>
      </c>
      <c r="M89" s="25">
        <v>1232.1199999999999</v>
      </c>
      <c r="N89" s="19">
        <v>25</v>
      </c>
      <c r="O89" s="20">
        <f t="shared" si="0"/>
        <v>2937.8</v>
      </c>
      <c r="P89" s="20">
        <f t="shared" si="1"/>
        <v>37592.299999999996</v>
      </c>
    </row>
    <row r="90" spans="1:16" s="68" customFormat="1" x14ac:dyDescent="0.25">
      <c r="A90" s="12">
        <v>82</v>
      </c>
      <c r="B90" s="29" t="s">
        <v>139</v>
      </c>
      <c r="C90" s="29" t="s">
        <v>135</v>
      </c>
      <c r="D90" s="21" t="s">
        <v>138</v>
      </c>
      <c r="E90" s="66" t="s">
        <v>26</v>
      </c>
      <c r="F90" s="67" t="s">
        <v>27</v>
      </c>
      <c r="G90" s="30">
        <v>44866</v>
      </c>
      <c r="H90" s="30">
        <v>45597</v>
      </c>
      <c r="I90" s="23">
        <v>41213.9</v>
      </c>
      <c r="J90" s="24">
        <v>0</v>
      </c>
      <c r="K90" s="18">
        <v>1182.8399999999999</v>
      </c>
      <c r="L90" s="18">
        <v>613.97</v>
      </c>
      <c r="M90" s="25">
        <v>1252.9000000000001</v>
      </c>
      <c r="N90" s="19">
        <v>25</v>
      </c>
      <c r="O90" s="20">
        <f t="shared" si="0"/>
        <v>3074.71</v>
      </c>
      <c r="P90" s="20">
        <f t="shared" si="1"/>
        <v>38139.19</v>
      </c>
    </row>
    <row r="91" spans="1:16" s="68" customFormat="1" x14ac:dyDescent="0.25">
      <c r="A91" s="12">
        <v>83</v>
      </c>
      <c r="B91" s="29" t="s">
        <v>140</v>
      </c>
      <c r="C91" s="29" t="s">
        <v>135</v>
      </c>
      <c r="D91" s="21" t="s">
        <v>138</v>
      </c>
      <c r="E91" s="66" t="s">
        <v>26</v>
      </c>
      <c r="F91" s="84" t="s">
        <v>27</v>
      </c>
      <c r="G91" s="30">
        <v>44866</v>
      </c>
      <c r="H91" s="30">
        <v>45597</v>
      </c>
      <c r="I91" s="23">
        <v>41213.9</v>
      </c>
      <c r="J91" s="24">
        <v>0</v>
      </c>
      <c r="K91" s="18">
        <v>1182.8399999999999</v>
      </c>
      <c r="L91" s="18">
        <v>613.97</v>
      </c>
      <c r="M91" s="25">
        <v>1252.9000000000001</v>
      </c>
      <c r="N91" s="19">
        <v>25</v>
      </c>
      <c r="O91" s="20">
        <f t="shared" si="0"/>
        <v>3074.71</v>
      </c>
      <c r="P91" s="20">
        <f t="shared" si="1"/>
        <v>38139.19</v>
      </c>
    </row>
    <row r="92" spans="1:16" s="68" customFormat="1" x14ac:dyDescent="0.25">
      <c r="A92" s="12">
        <v>84</v>
      </c>
      <c r="B92" s="29" t="s">
        <v>141</v>
      </c>
      <c r="C92" s="29" t="s">
        <v>135</v>
      </c>
      <c r="D92" s="21" t="s">
        <v>138</v>
      </c>
      <c r="E92" s="66" t="s">
        <v>26</v>
      </c>
      <c r="F92" s="67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8" customFormat="1" x14ac:dyDescent="0.25">
      <c r="A93" s="12">
        <v>85</v>
      </c>
      <c r="B93" s="29" t="s">
        <v>142</v>
      </c>
      <c r="C93" s="29" t="s">
        <v>135</v>
      </c>
      <c r="D93" s="21" t="s">
        <v>138</v>
      </c>
      <c r="E93" s="66" t="s">
        <v>26</v>
      </c>
      <c r="F93" s="67" t="s">
        <v>27</v>
      </c>
      <c r="G93" s="30">
        <v>44866</v>
      </c>
      <c r="H93" s="30">
        <v>45597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8" customFormat="1" x14ac:dyDescent="0.25">
      <c r="A94" s="12">
        <v>86</v>
      </c>
      <c r="B94" s="29" t="s">
        <v>143</v>
      </c>
      <c r="C94" s="29" t="s">
        <v>130</v>
      </c>
      <c r="D94" s="21" t="s">
        <v>138</v>
      </c>
      <c r="E94" s="66" t="s">
        <v>26</v>
      </c>
      <c r="F94" s="67" t="s">
        <v>27</v>
      </c>
      <c r="G94" s="30">
        <v>44835</v>
      </c>
      <c r="H94" s="30">
        <v>45566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x14ac:dyDescent="0.25">
      <c r="A95" s="12">
        <v>87</v>
      </c>
      <c r="B95" s="29" t="s">
        <v>144</v>
      </c>
      <c r="C95" s="29" t="s">
        <v>130</v>
      </c>
      <c r="D95" s="21" t="s">
        <v>138</v>
      </c>
      <c r="E95" s="66" t="s">
        <v>26</v>
      </c>
      <c r="F95" s="67" t="s">
        <v>27</v>
      </c>
      <c r="G95" s="30">
        <v>44835</v>
      </c>
      <c r="H95" s="30">
        <v>45566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8" customFormat="1" ht="14.25" customHeight="1" x14ac:dyDescent="0.25">
      <c r="A96" s="12">
        <v>88</v>
      </c>
      <c r="B96" s="51" t="s">
        <v>145</v>
      </c>
      <c r="C96" s="29" t="s">
        <v>130</v>
      </c>
      <c r="D96" s="21" t="s">
        <v>138</v>
      </c>
      <c r="E96" s="66" t="s">
        <v>26</v>
      </c>
      <c r="F96" s="82" t="s">
        <v>27</v>
      </c>
      <c r="G96" s="27">
        <v>44927</v>
      </c>
      <c r="H96" s="27">
        <v>45292</v>
      </c>
      <c r="I96" s="23">
        <f>I91</f>
        <v>41213.9</v>
      </c>
      <c r="J96" s="24">
        <v>0</v>
      </c>
      <c r="K96" s="18">
        <f>K91</f>
        <v>1182.8399999999999</v>
      </c>
      <c r="L96" s="18">
        <f>L91</f>
        <v>613.97</v>
      </c>
      <c r="M96" s="28">
        <f>M91</f>
        <v>1252.9000000000001</v>
      </c>
      <c r="N96" s="19">
        <f>N91</f>
        <v>25</v>
      </c>
      <c r="O96" s="20">
        <f t="shared" ref="O96:O193" si="6">K96+L96+M96+N96</f>
        <v>3074.71</v>
      </c>
      <c r="P96" s="20">
        <f t="shared" ref="P96:P193" si="7">I96-O96</f>
        <v>38139.19</v>
      </c>
    </row>
    <row r="97" spans="1:16" s="68" customFormat="1" ht="15.75" customHeight="1" x14ac:dyDescent="0.25">
      <c r="A97" s="12">
        <v>89</v>
      </c>
      <c r="B97" s="51" t="s">
        <v>146</v>
      </c>
      <c r="C97" s="29" t="s">
        <v>130</v>
      </c>
      <c r="D97" s="21" t="s">
        <v>138</v>
      </c>
      <c r="E97" s="66" t="s">
        <v>26</v>
      </c>
      <c r="F97" s="82" t="s">
        <v>27</v>
      </c>
      <c r="G97" s="27">
        <v>44927</v>
      </c>
      <c r="H97" s="27">
        <v>45292</v>
      </c>
      <c r="I97" s="23">
        <f>I91</f>
        <v>41213.9</v>
      </c>
      <c r="J97" s="24">
        <v>0</v>
      </c>
      <c r="K97" s="18">
        <f>K91</f>
        <v>1182.8399999999999</v>
      </c>
      <c r="L97" s="18">
        <f>L91</f>
        <v>613.97</v>
      </c>
      <c r="M97" s="28">
        <f>M91</f>
        <v>1252.9000000000001</v>
      </c>
      <c r="N97" s="19">
        <f>N91</f>
        <v>25</v>
      </c>
      <c r="O97" s="20">
        <f t="shared" si="6"/>
        <v>3074.71</v>
      </c>
      <c r="P97" s="20">
        <f t="shared" si="7"/>
        <v>38139.19</v>
      </c>
    </row>
    <row r="98" spans="1:16" s="68" customFormat="1" ht="13.5" customHeight="1" x14ac:dyDescent="0.25">
      <c r="A98" s="12">
        <v>90</v>
      </c>
      <c r="B98" s="51" t="s">
        <v>147</v>
      </c>
      <c r="C98" s="29" t="s">
        <v>130</v>
      </c>
      <c r="D98" s="21" t="s">
        <v>138</v>
      </c>
      <c r="E98" s="66" t="s">
        <v>26</v>
      </c>
      <c r="F98" s="82" t="s">
        <v>27</v>
      </c>
      <c r="G98" s="27">
        <v>44927</v>
      </c>
      <c r="H98" s="27">
        <v>45292</v>
      </c>
      <c r="I98" s="23">
        <f>I91</f>
        <v>41213.9</v>
      </c>
      <c r="J98" s="24">
        <v>0</v>
      </c>
      <c r="K98" s="18">
        <f>K91</f>
        <v>1182.8399999999999</v>
      </c>
      <c r="L98" s="18">
        <f>L91</f>
        <v>613.97</v>
      </c>
      <c r="M98" s="28">
        <f>M91</f>
        <v>1252.9000000000001</v>
      </c>
      <c r="N98" s="19">
        <f>N91</f>
        <v>25</v>
      </c>
      <c r="O98" s="20">
        <f t="shared" si="6"/>
        <v>3074.71</v>
      </c>
      <c r="P98" s="20">
        <f t="shared" si="7"/>
        <v>38139.19</v>
      </c>
    </row>
    <row r="99" spans="1:16" s="68" customFormat="1" ht="15" customHeight="1" x14ac:dyDescent="0.25">
      <c r="A99" s="12">
        <v>91</v>
      </c>
      <c r="B99" s="51" t="s">
        <v>148</v>
      </c>
      <c r="C99" s="29" t="s">
        <v>130</v>
      </c>
      <c r="D99" s="21" t="s">
        <v>138</v>
      </c>
      <c r="E99" s="66" t="s">
        <v>26</v>
      </c>
      <c r="F99" s="82" t="s">
        <v>27</v>
      </c>
      <c r="G99" s="27">
        <v>44927</v>
      </c>
      <c r="H99" s="27">
        <v>45292</v>
      </c>
      <c r="I99" s="23">
        <f>I91</f>
        <v>41213.9</v>
      </c>
      <c r="J99" s="24">
        <v>0</v>
      </c>
      <c r="K99" s="18">
        <f>K91</f>
        <v>1182.8399999999999</v>
      </c>
      <c r="L99" s="18">
        <f>L91</f>
        <v>613.97</v>
      </c>
      <c r="M99" s="28">
        <f>M91</f>
        <v>1252.9000000000001</v>
      </c>
      <c r="N99" s="19">
        <v>706.16</v>
      </c>
      <c r="O99" s="20">
        <f t="shared" si="6"/>
        <v>3755.87</v>
      </c>
      <c r="P99" s="20">
        <f t="shared" si="7"/>
        <v>37458.03</v>
      </c>
    </row>
    <row r="100" spans="1:16" s="68" customFormat="1" x14ac:dyDescent="0.25">
      <c r="A100" s="12">
        <v>92</v>
      </c>
      <c r="B100" s="51" t="s">
        <v>149</v>
      </c>
      <c r="C100" s="29" t="s">
        <v>130</v>
      </c>
      <c r="D100" s="21" t="s">
        <v>138</v>
      </c>
      <c r="E100" s="66" t="s">
        <v>26</v>
      </c>
      <c r="F100" s="82" t="s">
        <v>27</v>
      </c>
      <c r="G100" s="27">
        <v>44927</v>
      </c>
      <c r="H100" s="27">
        <v>45292</v>
      </c>
      <c r="I100" s="23">
        <f>I91</f>
        <v>41213.9</v>
      </c>
      <c r="J100" s="24">
        <v>0</v>
      </c>
      <c r="K100" s="18">
        <f>K91</f>
        <v>1182.8399999999999</v>
      </c>
      <c r="L100" s="18">
        <f>L91</f>
        <v>613.97</v>
      </c>
      <c r="M100" s="28">
        <f>M91</f>
        <v>1252.9000000000001</v>
      </c>
      <c r="N100" s="19">
        <f>N91</f>
        <v>25</v>
      </c>
      <c r="O100" s="20">
        <f t="shared" si="6"/>
        <v>3074.71</v>
      </c>
      <c r="P100" s="20">
        <f t="shared" si="7"/>
        <v>38139.19</v>
      </c>
    </row>
    <row r="101" spans="1:16" s="68" customFormat="1" x14ac:dyDescent="0.25">
      <c r="A101" s="12">
        <v>93</v>
      </c>
      <c r="B101" s="51" t="s">
        <v>150</v>
      </c>
      <c r="C101" s="29" t="s">
        <v>130</v>
      </c>
      <c r="D101" s="21" t="s">
        <v>138</v>
      </c>
      <c r="E101" s="66" t="s">
        <v>26</v>
      </c>
      <c r="F101" s="82" t="s">
        <v>27</v>
      </c>
      <c r="G101" s="27">
        <v>44927</v>
      </c>
      <c r="H101" s="27">
        <v>45292</v>
      </c>
      <c r="I101" s="23">
        <f>I91</f>
        <v>41213.9</v>
      </c>
      <c r="J101" s="24">
        <v>0</v>
      </c>
      <c r="K101" s="18">
        <f>K91</f>
        <v>1182.8399999999999</v>
      </c>
      <c r="L101" s="18">
        <f>L91</f>
        <v>613.97</v>
      </c>
      <c r="M101" s="28">
        <f>M91</f>
        <v>1252.9000000000001</v>
      </c>
      <c r="N101" s="19">
        <f>N91</f>
        <v>25</v>
      </c>
      <c r="O101" s="20">
        <f t="shared" si="6"/>
        <v>3074.71</v>
      </c>
      <c r="P101" s="20">
        <f t="shared" si="7"/>
        <v>38139.19</v>
      </c>
    </row>
    <row r="102" spans="1:16" s="68" customFormat="1" ht="14.25" customHeight="1" x14ac:dyDescent="0.25">
      <c r="A102" s="12">
        <v>94</v>
      </c>
      <c r="B102" s="51" t="s">
        <v>151</v>
      </c>
      <c r="C102" s="29" t="s">
        <v>130</v>
      </c>
      <c r="D102" s="21" t="s">
        <v>138</v>
      </c>
      <c r="E102" s="66" t="s">
        <v>26</v>
      </c>
      <c r="F102" s="82" t="s">
        <v>27</v>
      </c>
      <c r="G102" s="27">
        <v>44927</v>
      </c>
      <c r="H102" s="27">
        <v>45292</v>
      </c>
      <c r="I102" s="23">
        <f>I91</f>
        <v>41213.9</v>
      </c>
      <c r="J102" s="24">
        <v>0</v>
      </c>
      <c r="K102" s="18">
        <f>K91</f>
        <v>1182.8399999999999</v>
      </c>
      <c r="L102" s="18">
        <f>L91</f>
        <v>613.97</v>
      </c>
      <c r="M102" s="28">
        <f>M91</f>
        <v>1252.9000000000001</v>
      </c>
      <c r="N102" s="19">
        <f>N91</f>
        <v>25</v>
      </c>
      <c r="O102" s="20">
        <f t="shared" si="6"/>
        <v>3074.71</v>
      </c>
      <c r="P102" s="20">
        <f t="shared" si="7"/>
        <v>38139.19</v>
      </c>
    </row>
    <row r="103" spans="1:16" s="68" customFormat="1" ht="14.25" customHeight="1" x14ac:dyDescent="0.25">
      <c r="A103" s="12">
        <v>95</v>
      </c>
      <c r="B103" s="51" t="s">
        <v>152</v>
      </c>
      <c r="C103" s="29" t="s">
        <v>130</v>
      </c>
      <c r="D103" s="21" t="s">
        <v>138</v>
      </c>
      <c r="E103" s="66" t="s">
        <v>26</v>
      </c>
      <c r="F103" s="82" t="s">
        <v>27</v>
      </c>
      <c r="G103" s="27">
        <v>44927</v>
      </c>
      <c r="H103" s="27">
        <v>45292</v>
      </c>
      <c r="I103" s="23">
        <f>I72</f>
        <v>41226.9</v>
      </c>
      <c r="J103" s="24">
        <v>0</v>
      </c>
      <c r="K103" s="18">
        <f>K72</f>
        <v>1183.21</v>
      </c>
      <c r="L103" s="18">
        <f>L72</f>
        <v>615.80999999999995</v>
      </c>
      <c r="M103" s="28">
        <f>M72</f>
        <v>1253.3</v>
      </c>
      <c r="N103" s="19">
        <f>N72</f>
        <v>25</v>
      </c>
      <c r="O103" s="20">
        <f t="shared" si="6"/>
        <v>3077.3199999999997</v>
      </c>
      <c r="P103" s="20">
        <f t="shared" si="7"/>
        <v>38149.58</v>
      </c>
    </row>
    <row r="104" spans="1:16" s="68" customFormat="1" ht="14.25" customHeight="1" x14ac:dyDescent="0.25">
      <c r="A104" s="12">
        <v>96</v>
      </c>
      <c r="B104" s="51" t="s">
        <v>153</v>
      </c>
      <c r="C104" s="29" t="s">
        <v>130</v>
      </c>
      <c r="D104" s="21" t="s">
        <v>138</v>
      </c>
      <c r="E104" s="66" t="s">
        <v>26</v>
      </c>
      <c r="F104" s="82" t="s">
        <v>27</v>
      </c>
      <c r="G104" s="27">
        <v>44927</v>
      </c>
      <c r="H104" s="27">
        <v>45292</v>
      </c>
      <c r="I104" s="23">
        <f>I64</f>
        <v>40530</v>
      </c>
      <c r="J104" s="24">
        <v>0</v>
      </c>
      <c r="K104" s="18">
        <f>K64</f>
        <v>1163.21</v>
      </c>
      <c r="L104" s="18">
        <f>L64</f>
        <v>260.13</v>
      </c>
      <c r="M104" s="28">
        <f>M64</f>
        <v>1232.1099999999999</v>
      </c>
      <c r="N104" s="19">
        <f>N64</f>
        <v>1740.46</v>
      </c>
      <c r="O104" s="20">
        <f t="shared" si="6"/>
        <v>4395.91</v>
      </c>
      <c r="P104" s="20">
        <f t="shared" si="7"/>
        <v>36134.089999999997</v>
      </c>
    </row>
    <row r="105" spans="1:16" s="68" customFormat="1" x14ac:dyDescent="0.25">
      <c r="A105" s="12">
        <v>97</v>
      </c>
      <c r="B105" s="29" t="s">
        <v>154</v>
      </c>
      <c r="C105" s="29" t="s">
        <v>135</v>
      </c>
      <c r="D105" s="21" t="s">
        <v>155</v>
      </c>
      <c r="E105" s="66" t="s">
        <v>26</v>
      </c>
      <c r="F105" s="67" t="s">
        <v>27</v>
      </c>
      <c r="G105" s="30">
        <v>44652</v>
      </c>
      <c r="H105" s="30">
        <v>45383</v>
      </c>
      <c r="I105" s="23">
        <v>41226.9</v>
      </c>
      <c r="J105" s="24">
        <v>0</v>
      </c>
      <c r="K105" s="18">
        <v>1183.21</v>
      </c>
      <c r="L105" s="18">
        <v>615.80999999999995</v>
      </c>
      <c r="M105" s="25">
        <v>1253.3</v>
      </c>
      <c r="N105" s="19">
        <v>25</v>
      </c>
      <c r="O105" s="20">
        <f t="shared" si="6"/>
        <v>3077.3199999999997</v>
      </c>
      <c r="P105" s="20">
        <f t="shared" si="7"/>
        <v>38149.58</v>
      </c>
    </row>
    <row r="106" spans="1:16" s="68" customFormat="1" x14ac:dyDescent="0.25">
      <c r="A106" s="12">
        <v>98</v>
      </c>
      <c r="B106" s="29" t="s">
        <v>366</v>
      </c>
      <c r="C106" s="29" t="s">
        <v>135</v>
      </c>
      <c r="D106" s="21" t="s">
        <v>155</v>
      </c>
      <c r="E106" s="66" t="s">
        <v>26</v>
      </c>
      <c r="F106" s="67" t="s">
        <v>27</v>
      </c>
      <c r="G106" s="30">
        <v>44927</v>
      </c>
      <c r="H106" s="30">
        <v>45292</v>
      </c>
      <c r="I106" s="31">
        <v>40530.1</v>
      </c>
      <c r="J106" s="24">
        <v>0</v>
      </c>
      <c r="K106" s="18">
        <v>1183.21</v>
      </c>
      <c r="L106" s="18">
        <v>615.80999999999995</v>
      </c>
      <c r="M106" s="25">
        <v>1253.3</v>
      </c>
      <c r="N106" s="19">
        <v>25</v>
      </c>
      <c r="O106" s="20">
        <f t="shared" ref="O106" si="8">K106+L106+M106+N106</f>
        <v>3077.3199999999997</v>
      </c>
      <c r="P106" s="20">
        <f t="shared" ref="P106" si="9">I106-O106</f>
        <v>37452.78</v>
      </c>
    </row>
    <row r="107" spans="1:16" s="68" customFormat="1" x14ac:dyDescent="0.25">
      <c r="A107" s="12">
        <v>99</v>
      </c>
      <c r="B107" s="33" t="s">
        <v>314</v>
      </c>
      <c r="C107" s="29" t="s">
        <v>315</v>
      </c>
      <c r="D107" s="21" t="s">
        <v>131</v>
      </c>
      <c r="E107" s="67" t="s">
        <v>47</v>
      </c>
      <c r="F107" s="67" t="s">
        <v>27</v>
      </c>
      <c r="G107" s="30">
        <v>45139</v>
      </c>
      <c r="H107" s="30">
        <v>45505</v>
      </c>
      <c r="I107" s="31">
        <v>40530.1</v>
      </c>
      <c r="J107" s="24"/>
      <c r="K107" s="25">
        <v>1163.21</v>
      </c>
      <c r="L107" s="25">
        <v>517.47</v>
      </c>
      <c r="M107" s="25">
        <v>1332.12</v>
      </c>
      <c r="N107" s="32">
        <v>25</v>
      </c>
      <c r="O107" s="28">
        <f>K107+L107+M107+N107</f>
        <v>3037.8</v>
      </c>
      <c r="P107" s="28">
        <f>I107-O107</f>
        <v>37492.299999999996</v>
      </c>
    </row>
    <row r="108" spans="1:16" s="68" customFormat="1" x14ac:dyDescent="0.25">
      <c r="A108" s="12">
        <v>100</v>
      </c>
      <c r="B108" s="29" t="s">
        <v>156</v>
      </c>
      <c r="C108" s="29" t="s">
        <v>135</v>
      </c>
      <c r="D108" s="21" t="s">
        <v>157</v>
      </c>
      <c r="E108" s="66" t="s">
        <v>26</v>
      </c>
      <c r="F108" s="67" t="s">
        <v>27</v>
      </c>
      <c r="G108" s="30">
        <v>44501</v>
      </c>
      <c r="H108" s="30">
        <v>45597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68" customFormat="1" x14ac:dyDescent="0.25">
      <c r="A109" s="12">
        <v>101</v>
      </c>
      <c r="B109" s="29" t="s">
        <v>158</v>
      </c>
      <c r="C109" s="29" t="s">
        <v>135</v>
      </c>
      <c r="D109" s="21" t="s">
        <v>157</v>
      </c>
      <c r="E109" s="66" t="s">
        <v>26</v>
      </c>
      <c r="F109" s="67" t="s">
        <v>27</v>
      </c>
      <c r="G109" s="30">
        <v>44287</v>
      </c>
      <c r="H109" s="30">
        <v>45383</v>
      </c>
      <c r="I109" s="23">
        <v>33422.03</v>
      </c>
      <c r="J109" s="24">
        <v>0</v>
      </c>
      <c r="K109" s="18">
        <v>959.21</v>
      </c>
      <c r="L109" s="18"/>
      <c r="M109" s="25">
        <v>1016.03</v>
      </c>
      <c r="N109" s="19">
        <v>25</v>
      </c>
      <c r="O109" s="20">
        <f t="shared" si="6"/>
        <v>2000.24</v>
      </c>
      <c r="P109" s="20">
        <f t="shared" si="7"/>
        <v>31421.789999999997</v>
      </c>
    </row>
    <row r="110" spans="1:16" s="68" customFormat="1" x14ac:dyDescent="0.25">
      <c r="A110" s="12">
        <v>102</v>
      </c>
      <c r="B110" s="29" t="s">
        <v>159</v>
      </c>
      <c r="C110" s="29" t="s">
        <v>130</v>
      </c>
      <c r="D110" s="21" t="s">
        <v>160</v>
      </c>
      <c r="E110" s="66" t="s">
        <v>26</v>
      </c>
      <c r="F110" s="67" t="s">
        <v>44</v>
      </c>
      <c r="G110" s="30">
        <v>43405</v>
      </c>
      <c r="H110" s="30">
        <v>45566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6"/>
        <v>1906.19</v>
      </c>
      <c r="P110" s="20">
        <f t="shared" si="7"/>
        <v>29924.31</v>
      </c>
    </row>
    <row r="111" spans="1:16" s="68" customFormat="1" x14ac:dyDescent="0.25">
      <c r="A111" s="12">
        <v>103</v>
      </c>
      <c r="B111" s="29" t="s">
        <v>161</v>
      </c>
      <c r="C111" s="29" t="s">
        <v>130</v>
      </c>
      <c r="D111" s="21" t="s">
        <v>160</v>
      </c>
      <c r="E111" s="66" t="s">
        <v>26</v>
      </c>
      <c r="F111" s="67" t="s">
        <v>44</v>
      </c>
      <c r="G111" s="30">
        <v>43435</v>
      </c>
      <c r="H111" s="30">
        <v>45627</v>
      </c>
      <c r="I111" s="23">
        <v>31830.5</v>
      </c>
      <c r="J111" s="24">
        <v>0</v>
      </c>
      <c r="K111" s="18">
        <v>913.54</v>
      </c>
      <c r="L111" s="18"/>
      <c r="M111" s="25">
        <v>967.65</v>
      </c>
      <c r="N111" s="19">
        <v>25</v>
      </c>
      <c r="O111" s="20">
        <f t="shared" si="6"/>
        <v>1906.19</v>
      </c>
      <c r="P111" s="20">
        <f t="shared" si="7"/>
        <v>29924.31</v>
      </c>
    </row>
    <row r="112" spans="1:16" s="68" customFormat="1" x14ac:dyDescent="0.25">
      <c r="A112" s="12">
        <v>104</v>
      </c>
      <c r="B112" s="29" t="s">
        <v>162</v>
      </c>
      <c r="C112" s="29" t="s">
        <v>130</v>
      </c>
      <c r="D112" s="21" t="s">
        <v>160</v>
      </c>
      <c r="E112" s="66" t="s">
        <v>26</v>
      </c>
      <c r="F112" s="67" t="s">
        <v>27</v>
      </c>
      <c r="G112" s="30">
        <v>43415</v>
      </c>
      <c r="H112" s="30">
        <v>45566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6"/>
        <v>1906.19</v>
      </c>
      <c r="P112" s="20">
        <f t="shared" si="7"/>
        <v>29924.31</v>
      </c>
    </row>
    <row r="113" spans="1:16" s="68" customFormat="1" x14ac:dyDescent="0.25">
      <c r="A113" s="12">
        <v>105</v>
      </c>
      <c r="B113" s="29" t="s">
        <v>163</v>
      </c>
      <c r="C113" s="29" t="s">
        <v>130</v>
      </c>
      <c r="D113" s="21" t="s">
        <v>160</v>
      </c>
      <c r="E113" s="66" t="s">
        <v>26</v>
      </c>
      <c r="F113" s="67" t="s">
        <v>27</v>
      </c>
      <c r="G113" s="30">
        <v>43415</v>
      </c>
      <c r="H113" s="30">
        <v>45566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6"/>
        <v>1906.19</v>
      </c>
      <c r="P113" s="20">
        <f t="shared" si="7"/>
        <v>29924.31</v>
      </c>
    </row>
    <row r="114" spans="1:16" s="68" customFormat="1" x14ac:dyDescent="0.25">
      <c r="A114" s="12">
        <v>106</v>
      </c>
      <c r="B114" s="29" t="s">
        <v>164</v>
      </c>
      <c r="C114" s="29" t="s">
        <v>130</v>
      </c>
      <c r="D114" s="21" t="s">
        <v>160</v>
      </c>
      <c r="E114" s="66" t="s">
        <v>26</v>
      </c>
      <c r="F114" s="67" t="s">
        <v>27</v>
      </c>
      <c r="G114" s="30">
        <v>43405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6"/>
        <v>1906.19</v>
      </c>
      <c r="P114" s="20">
        <f t="shared" si="7"/>
        <v>29924.31</v>
      </c>
    </row>
    <row r="115" spans="1:16" s="68" customFormat="1" x14ac:dyDescent="0.25">
      <c r="A115" s="12">
        <v>107</v>
      </c>
      <c r="B115" s="29" t="s">
        <v>165</v>
      </c>
      <c r="C115" s="29" t="s">
        <v>130</v>
      </c>
      <c r="D115" s="21" t="s">
        <v>160</v>
      </c>
      <c r="E115" s="66" t="s">
        <v>26</v>
      </c>
      <c r="F115" s="67" t="s">
        <v>44</v>
      </c>
      <c r="G115" s="30">
        <v>43556</v>
      </c>
      <c r="H115" s="30">
        <v>45383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6"/>
        <v>1906.19</v>
      </c>
      <c r="P115" s="20">
        <f t="shared" si="7"/>
        <v>29924.31</v>
      </c>
    </row>
    <row r="116" spans="1:16" s="68" customFormat="1" x14ac:dyDescent="0.25">
      <c r="A116" s="12">
        <v>108</v>
      </c>
      <c r="B116" s="29" t="s">
        <v>291</v>
      </c>
      <c r="C116" s="29" t="s">
        <v>130</v>
      </c>
      <c r="D116" s="21" t="s">
        <v>160</v>
      </c>
      <c r="E116" s="67" t="s">
        <v>47</v>
      </c>
      <c r="F116" s="67" t="s">
        <v>27</v>
      </c>
      <c r="G116" s="30">
        <v>45108</v>
      </c>
      <c r="H116" s="30">
        <v>45474</v>
      </c>
      <c r="I116" s="31">
        <v>31830.5</v>
      </c>
      <c r="J116" s="24"/>
      <c r="K116" s="25">
        <v>913.54</v>
      </c>
      <c r="L116" s="25"/>
      <c r="M116" s="25">
        <v>967.65</v>
      </c>
      <c r="N116" s="32">
        <v>25</v>
      </c>
      <c r="O116" s="20">
        <f>K116+L116+M116+N116</f>
        <v>1906.19</v>
      </c>
      <c r="P116" s="20">
        <f>I116-O116</f>
        <v>29924.31</v>
      </c>
    </row>
    <row r="117" spans="1:16" s="68" customFormat="1" x14ac:dyDescent="0.25">
      <c r="A117" s="12">
        <v>109</v>
      </c>
      <c r="B117" s="29" t="s">
        <v>166</v>
      </c>
      <c r="C117" s="29" t="s">
        <v>130</v>
      </c>
      <c r="D117" s="21" t="s">
        <v>167</v>
      </c>
      <c r="E117" s="66" t="s">
        <v>26</v>
      </c>
      <c r="F117" s="67" t="s">
        <v>44</v>
      </c>
      <c r="G117" s="30">
        <v>43678</v>
      </c>
      <c r="H117" s="30">
        <v>45505</v>
      </c>
      <c r="I117" s="23">
        <v>31144</v>
      </c>
      <c r="J117" s="24">
        <v>0</v>
      </c>
      <c r="K117" s="18">
        <v>893.83</v>
      </c>
      <c r="L117" s="18"/>
      <c r="M117" s="25">
        <v>946.78</v>
      </c>
      <c r="N117" s="19">
        <v>25</v>
      </c>
      <c r="O117" s="20">
        <f t="shared" si="6"/>
        <v>1865.6100000000001</v>
      </c>
      <c r="P117" s="20">
        <f t="shared" si="7"/>
        <v>29278.39</v>
      </c>
    </row>
    <row r="118" spans="1:16" s="68" customFormat="1" ht="15" customHeight="1" x14ac:dyDescent="0.25">
      <c r="A118" s="12">
        <v>110</v>
      </c>
      <c r="B118" s="51" t="s">
        <v>168</v>
      </c>
      <c r="C118" s="29" t="s">
        <v>130</v>
      </c>
      <c r="D118" s="26" t="s">
        <v>169</v>
      </c>
      <c r="E118" s="66" t="s">
        <v>26</v>
      </c>
      <c r="F118" s="82" t="s">
        <v>44</v>
      </c>
      <c r="G118" s="27">
        <v>44927</v>
      </c>
      <c r="H118" s="27">
        <v>45292</v>
      </c>
      <c r="I118" s="23">
        <f>I243</f>
        <v>16500</v>
      </c>
      <c r="J118" s="24">
        <v>0</v>
      </c>
      <c r="K118" s="18">
        <f>K243</f>
        <v>473.55</v>
      </c>
      <c r="L118" s="18">
        <f>L243</f>
        <v>0</v>
      </c>
      <c r="M118" s="28">
        <f>M243</f>
        <v>501.6</v>
      </c>
      <c r="N118" s="19">
        <f>N243</f>
        <v>25</v>
      </c>
      <c r="O118" s="20">
        <f t="shared" si="6"/>
        <v>1000.1500000000001</v>
      </c>
      <c r="P118" s="20">
        <f t="shared" si="7"/>
        <v>15499.85</v>
      </c>
    </row>
    <row r="119" spans="1:16" s="68" customFormat="1" x14ac:dyDescent="0.25">
      <c r="A119" s="12">
        <v>111</v>
      </c>
      <c r="B119" s="14" t="s">
        <v>170</v>
      </c>
      <c r="C119" s="29" t="s">
        <v>130</v>
      </c>
      <c r="D119" s="13" t="s">
        <v>171</v>
      </c>
      <c r="E119" s="66" t="s">
        <v>26</v>
      </c>
      <c r="F119" s="66" t="s">
        <v>44</v>
      </c>
      <c r="G119" s="15">
        <v>44805</v>
      </c>
      <c r="H119" s="15">
        <v>45536</v>
      </c>
      <c r="I119" s="23">
        <v>16500</v>
      </c>
      <c r="J119" s="24">
        <v>0</v>
      </c>
      <c r="K119" s="18">
        <v>473.55</v>
      </c>
      <c r="L119" s="18"/>
      <c r="M119" s="25">
        <v>501.6</v>
      </c>
      <c r="N119" s="19">
        <v>25</v>
      </c>
      <c r="O119" s="20">
        <f t="shared" si="6"/>
        <v>1000.1500000000001</v>
      </c>
      <c r="P119" s="20">
        <f t="shared" si="7"/>
        <v>15499.85</v>
      </c>
    </row>
    <row r="120" spans="1:16" s="68" customFormat="1" x14ac:dyDescent="0.25">
      <c r="A120" s="12">
        <v>112</v>
      </c>
      <c r="B120" s="14" t="s">
        <v>360</v>
      </c>
      <c r="C120" s="29" t="s">
        <v>130</v>
      </c>
      <c r="D120" s="13" t="s">
        <v>171</v>
      </c>
      <c r="E120" s="66" t="s">
        <v>26</v>
      </c>
      <c r="F120" s="66" t="s">
        <v>44</v>
      </c>
      <c r="G120" s="15">
        <v>44805</v>
      </c>
      <c r="H120" s="15">
        <v>45536</v>
      </c>
      <c r="I120" s="23">
        <v>16500</v>
      </c>
      <c r="J120" s="24">
        <v>0</v>
      </c>
      <c r="K120" s="18">
        <v>473.55</v>
      </c>
      <c r="L120" s="18"/>
      <c r="M120" s="25">
        <v>501.6</v>
      </c>
      <c r="N120" s="19">
        <v>25</v>
      </c>
      <c r="O120" s="20">
        <f t="shared" si="6"/>
        <v>1000.1500000000001</v>
      </c>
      <c r="P120" s="20">
        <f t="shared" si="7"/>
        <v>15499.85</v>
      </c>
    </row>
    <row r="121" spans="1:16" s="68" customFormat="1" x14ac:dyDescent="0.25">
      <c r="A121" s="12">
        <v>113</v>
      </c>
      <c r="B121" s="14" t="s">
        <v>172</v>
      </c>
      <c r="C121" s="29" t="s">
        <v>130</v>
      </c>
      <c r="D121" s="13" t="s">
        <v>171</v>
      </c>
      <c r="E121" s="66" t="s">
        <v>26</v>
      </c>
      <c r="F121" s="66" t="s">
        <v>44</v>
      </c>
      <c r="G121" s="15">
        <v>44866</v>
      </c>
      <c r="H121" s="15">
        <v>45597</v>
      </c>
      <c r="I121" s="23">
        <v>16500</v>
      </c>
      <c r="J121" s="24">
        <v>0</v>
      </c>
      <c r="K121" s="18">
        <v>473.55</v>
      </c>
      <c r="L121" s="18"/>
      <c r="M121" s="25">
        <v>501.6</v>
      </c>
      <c r="N121" s="19">
        <v>25</v>
      </c>
      <c r="O121" s="20">
        <f t="shared" si="6"/>
        <v>1000.1500000000001</v>
      </c>
      <c r="P121" s="20">
        <f t="shared" si="7"/>
        <v>15499.85</v>
      </c>
    </row>
    <row r="122" spans="1:16" s="68" customFormat="1" x14ac:dyDescent="0.25">
      <c r="A122" s="12">
        <v>114</v>
      </c>
      <c r="B122" s="14" t="s">
        <v>173</v>
      </c>
      <c r="C122" s="29" t="s">
        <v>130</v>
      </c>
      <c r="D122" s="13" t="s">
        <v>171</v>
      </c>
      <c r="E122" s="66" t="s">
        <v>26</v>
      </c>
      <c r="F122" s="66" t="s">
        <v>44</v>
      </c>
      <c r="G122" s="15">
        <v>44866</v>
      </c>
      <c r="H122" s="15">
        <v>45597</v>
      </c>
      <c r="I122" s="23">
        <v>16500</v>
      </c>
      <c r="J122" s="24">
        <v>0</v>
      </c>
      <c r="K122" s="18">
        <v>473.55</v>
      </c>
      <c r="L122" s="18"/>
      <c r="M122" s="25">
        <v>501.6</v>
      </c>
      <c r="N122" s="19">
        <v>25</v>
      </c>
      <c r="O122" s="20">
        <f t="shared" si="6"/>
        <v>1000.1500000000001</v>
      </c>
      <c r="P122" s="20">
        <f t="shared" si="7"/>
        <v>15499.85</v>
      </c>
    </row>
    <row r="123" spans="1:16" s="68" customFormat="1" x14ac:dyDescent="0.25">
      <c r="A123" s="12">
        <v>115</v>
      </c>
      <c r="B123" s="14" t="s">
        <v>174</v>
      </c>
      <c r="C123" s="29" t="s">
        <v>130</v>
      </c>
      <c r="D123" s="13" t="s">
        <v>171</v>
      </c>
      <c r="E123" s="66" t="s">
        <v>26</v>
      </c>
      <c r="F123" s="66" t="s">
        <v>44</v>
      </c>
      <c r="G123" s="15">
        <v>44866</v>
      </c>
      <c r="H123" s="15">
        <v>45597</v>
      </c>
      <c r="I123" s="23">
        <v>16500</v>
      </c>
      <c r="J123" s="24">
        <v>0</v>
      </c>
      <c r="K123" s="18">
        <v>473.55</v>
      </c>
      <c r="L123" s="18"/>
      <c r="M123" s="25">
        <v>501.6</v>
      </c>
      <c r="N123" s="19">
        <v>25</v>
      </c>
      <c r="O123" s="20">
        <f t="shared" si="6"/>
        <v>1000.1500000000001</v>
      </c>
      <c r="P123" s="20">
        <f t="shared" si="7"/>
        <v>15499.85</v>
      </c>
    </row>
    <row r="124" spans="1:16" s="68" customFormat="1" x14ac:dyDescent="0.25">
      <c r="A124" s="12">
        <v>116</v>
      </c>
      <c r="B124" s="14" t="s">
        <v>175</v>
      </c>
      <c r="C124" s="29" t="s">
        <v>130</v>
      </c>
      <c r="D124" s="13" t="s">
        <v>171</v>
      </c>
      <c r="E124" s="66" t="s">
        <v>26</v>
      </c>
      <c r="F124" s="66" t="s">
        <v>44</v>
      </c>
      <c r="G124" s="15">
        <v>44866</v>
      </c>
      <c r="H124" s="15">
        <v>45597</v>
      </c>
      <c r="I124" s="23">
        <v>16500</v>
      </c>
      <c r="J124" s="24">
        <v>0</v>
      </c>
      <c r="K124" s="18">
        <v>473.55</v>
      </c>
      <c r="L124" s="18"/>
      <c r="M124" s="25">
        <v>501.6</v>
      </c>
      <c r="N124" s="19">
        <v>25</v>
      </c>
      <c r="O124" s="20">
        <f t="shared" si="6"/>
        <v>1000.1500000000001</v>
      </c>
      <c r="P124" s="20">
        <f t="shared" si="7"/>
        <v>15499.85</v>
      </c>
    </row>
    <row r="125" spans="1:16" s="68" customFormat="1" x14ac:dyDescent="0.25">
      <c r="A125" s="12">
        <v>117</v>
      </c>
      <c r="B125" s="33" t="s">
        <v>344</v>
      </c>
      <c r="C125" s="29" t="s">
        <v>130</v>
      </c>
      <c r="D125" s="21" t="s">
        <v>169</v>
      </c>
      <c r="E125" s="67" t="s">
        <v>47</v>
      </c>
      <c r="F125" s="67" t="s">
        <v>44</v>
      </c>
      <c r="G125" s="30">
        <v>45139</v>
      </c>
      <c r="H125" s="30">
        <v>45505</v>
      </c>
      <c r="I125" s="31">
        <v>16500</v>
      </c>
      <c r="J125" s="24"/>
      <c r="K125" s="25">
        <v>473.55</v>
      </c>
      <c r="L125" s="25"/>
      <c r="M125" s="25">
        <v>501.6</v>
      </c>
      <c r="N125" s="32">
        <v>25</v>
      </c>
      <c r="O125" s="28">
        <f>K125+L125+M125+N125</f>
        <v>1000.1500000000001</v>
      </c>
      <c r="P125" s="28">
        <f>I125-O125</f>
        <v>15499.85</v>
      </c>
    </row>
    <row r="126" spans="1:16" s="68" customFormat="1" x14ac:dyDescent="0.25">
      <c r="A126" s="12">
        <v>118</v>
      </c>
      <c r="B126" s="33" t="s">
        <v>377</v>
      </c>
      <c r="C126" s="29" t="s">
        <v>130</v>
      </c>
      <c r="D126" s="21" t="s">
        <v>169</v>
      </c>
      <c r="E126" s="67" t="s">
        <v>47</v>
      </c>
      <c r="F126" s="67" t="s">
        <v>44</v>
      </c>
      <c r="G126" s="30">
        <v>45292</v>
      </c>
      <c r="H126" s="30">
        <v>45658</v>
      </c>
      <c r="I126" s="23">
        <v>16500</v>
      </c>
      <c r="J126" s="24"/>
      <c r="K126" s="25">
        <v>473.55</v>
      </c>
      <c r="L126" s="18"/>
      <c r="M126" s="25">
        <v>501.6</v>
      </c>
      <c r="N126" s="32">
        <v>25</v>
      </c>
      <c r="O126" s="28">
        <f>K126+L126+M126+N126</f>
        <v>1000.1500000000001</v>
      </c>
      <c r="P126" s="28">
        <f>I126-O126</f>
        <v>15499.85</v>
      </c>
    </row>
    <row r="127" spans="1:16" s="68" customFormat="1" x14ac:dyDescent="0.25">
      <c r="A127" s="12">
        <v>119</v>
      </c>
      <c r="B127" s="29" t="s">
        <v>176</v>
      </c>
      <c r="C127" s="29" t="s">
        <v>177</v>
      </c>
      <c r="D127" s="21" t="s">
        <v>178</v>
      </c>
      <c r="E127" s="66" t="s">
        <v>26</v>
      </c>
      <c r="F127" s="67" t="s">
        <v>44</v>
      </c>
      <c r="G127" s="30">
        <v>44287</v>
      </c>
      <c r="H127" s="30">
        <v>45383</v>
      </c>
      <c r="I127" s="23">
        <v>40000</v>
      </c>
      <c r="J127" s="24">
        <v>0</v>
      </c>
      <c r="K127" s="18">
        <v>1148</v>
      </c>
      <c r="L127" s="18">
        <v>442.65</v>
      </c>
      <c r="M127" s="25">
        <v>1216</v>
      </c>
      <c r="N127" s="19">
        <v>25</v>
      </c>
      <c r="O127" s="20">
        <f t="shared" si="6"/>
        <v>2831.65</v>
      </c>
      <c r="P127" s="20">
        <f t="shared" si="7"/>
        <v>37168.35</v>
      </c>
    </row>
    <row r="128" spans="1:16" s="68" customFormat="1" x14ac:dyDescent="0.25">
      <c r="A128" s="12">
        <v>120</v>
      </c>
      <c r="B128" s="33" t="s">
        <v>326</v>
      </c>
      <c r="C128" s="29" t="s">
        <v>177</v>
      </c>
      <c r="D128" s="21" t="s">
        <v>178</v>
      </c>
      <c r="E128" s="67" t="s">
        <v>47</v>
      </c>
      <c r="F128" s="67" t="s">
        <v>44</v>
      </c>
      <c r="G128" s="30">
        <v>45139</v>
      </c>
      <c r="H128" s="30">
        <v>45505</v>
      </c>
      <c r="I128" s="31">
        <v>40000</v>
      </c>
      <c r="J128" s="24"/>
      <c r="K128" s="25">
        <v>1148</v>
      </c>
      <c r="L128" s="25">
        <v>442.65</v>
      </c>
      <c r="M128" s="25">
        <v>1216</v>
      </c>
      <c r="N128" s="32">
        <v>25</v>
      </c>
      <c r="O128" s="28">
        <f>K128+L128+M128+N128</f>
        <v>2831.65</v>
      </c>
      <c r="P128" s="28">
        <f>I128-O128</f>
        <v>37168.35</v>
      </c>
    </row>
    <row r="129" spans="1:16" s="68" customFormat="1" x14ac:dyDescent="0.25">
      <c r="A129" s="12">
        <v>121</v>
      </c>
      <c r="B129" s="29" t="s">
        <v>179</v>
      </c>
      <c r="C129" s="29" t="s">
        <v>180</v>
      </c>
      <c r="D129" s="21" t="s">
        <v>181</v>
      </c>
      <c r="E129" s="66" t="s">
        <v>26</v>
      </c>
      <c r="F129" s="67" t="s">
        <v>44</v>
      </c>
      <c r="G129" s="30">
        <v>43586</v>
      </c>
      <c r="H129" s="30">
        <v>45413</v>
      </c>
      <c r="I129" s="23">
        <v>32000</v>
      </c>
      <c r="J129" s="24">
        <v>0</v>
      </c>
      <c r="K129" s="18">
        <v>918.4</v>
      </c>
      <c r="L129" s="18"/>
      <c r="M129" s="25">
        <v>972.8</v>
      </c>
      <c r="N129" s="19">
        <v>25</v>
      </c>
      <c r="O129" s="20">
        <f t="shared" si="6"/>
        <v>1916.1999999999998</v>
      </c>
      <c r="P129" s="20">
        <f t="shared" si="7"/>
        <v>30083.8</v>
      </c>
    </row>
    <row r="130" spans="1:16" s="68" customFormat="1" x14ac:dyDescent="0.25">
      <c r="A130" s="12">
        <v>122</v>
      </c>
      <c r="B130" s="29" t="s">
        <v>370</v>
      </c>
      <c r="C130" s="29" t="s">
        <v>180</v>
      </c>
      <c r="D130" s="21" t="s">
        <v>183</v>
      </c>
      <c r="E130" s="66" t="s">
        <v>26</v>
      </c>
      <c r="F130" s="67" t="s">
        <v>27</v>
      </c>
      <c r="G130" s="30">
        <v>44866</v>
      </c>
      <c r="H130" s="30">
        <v>45597</v>
      </c>
      <c r="I130" s="23">
        <v>69663.100000000006</v>
      </c>
      <c r="J130" s="24">
        <v>0</v>
      </c>
      <c r="K130" s="18">
        <v>1999.33</v>
      </c>
      <c r="L130" s="18">
        <v>5305.05</v>
      </c>
      <c r="M130" s="25">
        <v>2117.7600000000002</v>
      </c>
      <c r="N130" s="19">
        <v>25</v>
      </c>
      <c r="O130" s="20">
        <f t="shared" si="6"/>
        <v>9447.14</v>
      </c>
      <c r="P130" s="20">
        <f t="shared" si="7"/>
        <v>60215.960000000006</v>
      </c>
    </row>
    <row r="131" spans="1:16" s="68" customFormat="1" x14ac:dyDescent="0.25">
      <c r="A131" s="12">
        <v>123</v>
      </c>
      <c r="B131" s="33" t="s">
        <v>317</v>
      </c>
      <c r="C131" s="29" t="s">
        <v>180</v>
      </c>
      <c r="D131" s="21" t="s">
        <v>183</v>
      </c>
      <c r="E131" s="67" t="s">
        <v>47</v>
      </c>
      <c r="F131" s="67" t="s">
        <v>44</v>
      </c>
      <c r="G131" s="30">
        <v>45139</v>
      </c>
      <c r="H131" s="30">
        <v>45505</v>
      </c>
      <c r="I131" s="31">
        <v>69663.100000000006</v>
      </c>
      <c r="J131" s="24"/>
      <c r="K131" s="25">
        <v>1999.33</v>
      </c>
      <c r="L131" s="25">
        <v>5305.05</v>
      </c>
      <c r="M131" s="25">
        <v>2117.7600000000002</v>
      </c>
      <c r="N131" s="32">
        <v>25</v>
      </c>
      <c r="O131" s="28">
        <f>K131+L131+M131+N131</f>
        <v>9447.14</v>
      </c>
      <c r="P131" s="28">
        <f>I131-O131</f>
        <v>60215.960000000006</v>
      </c>
    </row>
    <row r="132" spans="1:16" s="68" customFormat="1" x14ac:dyDescent="0.25">
      <c r="A132" s="12">
        <v>124</v>
      </c>
      <c r="B132" s="33" t="s">
        <v>318</v>
      </c>
      <c r="C132" s="29" t="s">
        <v>180</v>
      </c>
      <c r="D132" s="21" t="s">
        <v>183</v>
      </c>
      <c r="E132" s="67" t="s">
        <v>47</v>
      </c>
      <c r="F132" s="67" t="s">
        <v>27</v>
      </c>
      <c r="G132" s="30">
        <v>45139</v>
      </c>
      <c r="H132" s="30">
        <v>45505</v>
      </c>
      <c r="I132" s="31">
        <v>69663.100000000006</v>
      </c>
      <c r="J132" s="24"/>
      <c r="K132" s="25">
        <v>1999.33</v>
      </c>
      <c r="L132" s="25">
        <v>5305.05</v>
      </c>
      <c r="M132" s="25">
        <v>2117.7600000000002</v>
      </c>
      <c r="N132" s="32">
        <v>1258.45</v>
      </c>
      <c r="O132" s="28">
        <f>K132+L132+M132+N132</f>
        <v>10680.59</v>
      </c>
      <c r="P132" s="28">
        <f>I132-O132</f>
        <v>58982.510000000009</v>
      </c>
    </row>
    <row r="133" spans="1:16" s="68" customFormat="1" x14ac:dyDescent="0.25">
      <c r="A133" s="12">
        <v>125</v>
      </c>
      <c r="B133" s="33" t="s">
        <v>319</v>
      </c>
      <c r="C133" s="29" t="s">
        <v>180</v>
      </c>
      <c r="D133" s="21" t="s">
        <v>50</v>
      </c>
      <c r="E133" s="67" t="s">
        <v>47</v>
      </c>
      <c r="F133" s="67" t="s">
        <v>27</v>
      </c>
      <c r="G133" s="30">
        <v>45139</v>
      </c>
      <c r="H133" s="30">
        <v>45505</v>
      </c>
      <c r="I133" s="31">
        <v>65018.43</v>
      </c>
      <c r="J133" s="24"/>
      <c r="K133" s="25">
        <v>1866.03</v>
      </c>
      <c r="L133" s="25">
        <v>4431.0200000000004</v>
      </c>
      <c r="M133" s="25">
        <v>1976.56</v>
      </c>
      <c r="N133" s="32">
        <v>25</v>
      </c>
      <c r="O133" s="28">
        <f>K133+L133+M133+N133</f>
        <v>8298.61</v>
      </c>
      <c r="P133" s="28">
        <f>I133-O133</f>
        <v>56719.82</v>
      </c>
    </row>
    <row r="134" spans="1:16" s="68" customFormat="1" x14ac:dyDescent="0.25">
      <c r="A134" s="12">
        <v>126</v>
      </c>
      <c r="B134" s="33" t="s">
        <v>320</v>
      </c>
      <c r="C134" s="29" t="s">
        <v>180</v>
      </c>
      <c r="D134" s="21" t="s">
        <v>50</v>
      </c>
      <c r="E134" s="67" t="s">
        <v>47</v>
      </c>
      <c r="F134" s="67" t="s">
        <v>27</v>
      </c>
      <c r="G134" s="30">
        <v>45139</v>
      </c>
      <c r="H134" s="30">
        <v>45505</v>
      </c>
      <c r="I134" s="31">
        <v>65018.43</v>
      </c>
      <c r="J134" s="24"/>
      <c r="K134" s="25">
        <v>1866.03</v>
      </c>
      <c r="L134" s="25">
        <v>4431.0200000000004</v>
      </c>
      <c r="M134" s="25">
        <v>1976.56</v>
      </c>
      <c r="N134" s="32">
        <v>25</v>
      </c>
      <c r="O134" s="28">
        <f>K134+L134+M134+N134</f>
        <v>8298.61</v>
      </c>
      <c r="P134" s="28">
        <f>I134-O134</f>
        <v>56719.82</v>
      </c>
    </row>
    <row r="135" spans="1:16" s="68" customFormat="1" x14ac:dyDescent="0.25">
      <c r="A135" s="12">
        <v>127</v>
      </c>
      <c r="B135" s="29" t="s">
        <v>184</v>
      </c>
      <c r="C135" s="29" t="s">
        <v>182</v>
      </c>
      <c r="D135" s="21" t="s">
        <v>185</v>
      </c>
      <c r="E135" s="66" t="s">
        <v>26</v>
      </c>
      <c r="F135" s="67" t="s">
        <v>44</v>
      </c>
      <c r="G135" s="30">
        <v>44835</v>
      </c>
      <c r="H135" s="30">
        <v>45566</v>
      </c>
      <c r="I135" s="23">
        <v>28500</v>
      </c>
      <c r="J135" s="24">
        <v>0</v>
      </c>
      <c r="K135" s="18">
        <v>817.95</v>
      </c>
      <c r="L135" s="18"/>
      <c r="M135" s="25">
        <v>866.4</v>
      </c>
      <c r="N135" s="19">
        <v>1258.45</v>
      </c>
      <c r="O135" s="20">
        <f t="shared" si="6"/>
        <v>2942.8</v>
      </c>
      <c r="P135" s="20">
        <f t="shared" si="7"/>
        <v>25557.200000000001</v>
      </c>
    </row>
    <row r="136" spans="1:16" s="68" customFormat="1" x14ac:dyDescent="0.25">
      <c r="A136" s="12">
        <v>128</v>
      </c>
      <c r="B136" s="33" t="s">
        <v>322</v>
      </c>
      <c r="C136" s="29" t="s">
        <v>182</v>
      </c>
      <c r="D136" s="21" t="s">
        <v>185</v>
      </c>
      <c r="E136" s="67" t="s">
        <v>47</v>
      </c>
      <c r="F136" s="67" t="s">
        <v>27</v>
      </c>
      <c r="G136" s="30">
        <v>45139</v>
      </c>
      <c r="H136" s="30">
        <v>45505</v>
      </c>
      <c r="I136" s="31">
        <v>28600</v>
      </c>
      <c r="J136" s="24"/>
      <c r="K136" s="25">
        <v>820.82</v>
      </c>
      <c r="L136" s="25"/>
      <c r="M136" s="25">
        <v>869.44</v>
      </c>
      <c r="N136" s="32">
        <v>25</v>
      </c>
      <c r="O136" s="28">
        <f t="shared" ref="O136:O142" si="10">K136+L136+M136+N136</f>
        <v>1715.2600000000002</v>
      </c>
      <c r="P136" s="28">
        <f t="shared" ref="P136:P142" si="11">I136-O136</f>
        <v>26884.739999999998</v>
      </c>
    </row>
    <row r="137" spans="1:16" s="68" customFormat="1" x14ac:dyDescent="0.25">
      <c r="A137" s="12">
        <v>129</v>
      </c>
      <c r="B137" s="33" t="s">
        <v>323</v>
      </c>
      <c r="C137" s="29" t="s">
        <v>182</v>
      </c>
      <c r="D137" s="21" t="s">
        <v>185</v>
      </c>
      <c r="E137" s="67" t="s">
        <v>47</v>
      </c>
      <c r="F137" s="67" t="s">
        <v>44</v>
      </c>
      <c r="G137" s="30">
        <v>45139</v>
      </c>
      <c r="H137" s="30">
        <v>45505</v>
      </c>
      <c r="I137" s="31">
        <v>40000</v>
      </c>
      <c r="J137" s="24"/>
      <c r="K137" s="25">
        <v>1148</v>
      </c>
      <c r="L137" s="25">
        <v>442.65</v>
      </c>
      <c r="M137" s="25">
        <v>1216</v>
      </c>
      <c r="N137" s="32">
        <v>25</v>
      </c>
      <c r="O137" s="28">
        <f t="shared" si="10"/>
        <v>2831.65</v>
      </c>
      <c r="P137" s="28">
        <f t="shared" si="11"/>
        <v>37168.35</v>
      </c>
    </row>
    <row r="138" spans="1:16" s="68" customFormat="1" x14ac:dyDescent="0.25">
      <c r="A138" s="12">
        <v>130</v>
      </c>
      <c r="B138" s="33" t="s">
        <v>324</v>
      </c>
      <c r="C138" s="29" t="s">
        <v>182</v>
      </c>
      <c r="D138" s="21" t="s">
        <v>185</v>
      </c>
      <c r="E138" s="67" t="s">
        <v>47</v>
      </c>
      <c r="F138" s="67" t="s">
        <v>27</v>
      </c>
      <c r="G138" s="30">
        <v>45139</v>
      </c>
      <c r="H138" s="30">
        <v>45505</v>
      </c>
      <c r="I138" s="31">
        <v>28600</v>
      </c>
      <c r="J138" s="24"/>
      <c r="K138" s="25">
        <v>820.82</v>
      </c>
      <c r="L138" s="25"/>
      <c r="M138" s="25">
        <v>869.44</v>
      </c>
      <c r="N138" s="32">
        <v>25</v>
      </c>
      <c r="O138" s="28">
        <f t="shared" si="10"/>
        <v>1715.2600000000002</v>
      </c>
      <c r="P138" s="28">
        <f t="shared" si="11"/>
        <v>26884.739999999998</v>
      </c>
    </row>
    <row r="139" spans="1:16" s="68" customFormat="1" x14ac:dyDescent="0.25">
      <c r="A139" s="12">
        <v>131</v>
      </c>
      <c r="B139" s="33" t="s">
        <v>325</v>
      </c>
      <c r="C139" s="29" t="s">
        <v>182</v>
      </c>
      <c r="D139" s="21" t="s">
        <v>185</v>
      </c>
      <c r="E139" s="67" t="s">
        <v>47</v>
      </c>
      <c r="F139" s="67" t="s">
        <v>44</v>
      </c>
      <c r="G139" s="30">
        <v>45139</v>
      </c>
      <c r="H139" s="30">
        <v>45505</v>
      </c>
      <c r="I139" s="31">
        <v>40000</v>
      </c>
      <c r="J139" s="24"/>
      <c r="K139" s="25">
        <v>1148</v>
      </c>
      <c r="L139" s="25">
        <v>442.65</v>
      </c>
      <c r="M139" s="25">
        <v>1216</v>
      </c>
      <c r="N139" s="32">
        <v>2068.48</v>
      </c>
      <c r="O139" s="28">
        <f t="shared" si="10"/>
        <v>4875.13</v>
      </c>
      <c r="P139" s="28">
        <f t="shared" si="11"/>
        <v>35124.870000000003</v>
      </c>
    </row>
    <row r="140" spans="1:16" s="68" customFormat="1" x14ac:dyDescent="0.25">
      <c r="A140" s="12">
        <v>132</v>
      </c>
      <c r="B140" s="33" t="s">
        <v>327</v>
      </c>
      <c r="C140" s="29" t="s">
        <v>182</v>
      </c>
      <c r="D140" s="21" t="s">
        <v>190</v>
      </c>
      <c r="E140" s="67" t="s">
        <v>47</v>
      </c>
      <c r="F140" s="67" t="s">
        <v>27</v>
      </c>
      <c r="G140" s="30">
        <v>45139</v>
      </c>
      <c r="H140" s="30">
        <v>45505</v>
      </c>
      <c r="I140" s="31">
        <v>19500</v>
      </c>
      <c r="J140" s="24"/>
      <c r="K140" s="25">
        <v>559.65</v>
      </c>
      <c r="L140" s="25"/>
      <c r="M140" s="25">
        <v>592.79999999999995</v>
      </c>
      <c r="N140" s="32">
        <v>25</v>
      </c>
      <c r="O140" s="28">
        <f t="shared" si="10"/>
        <v>1177.4499999999998</v>
      </c>
      <c r="P140" s="28">
        <f t="shared" si="11"/>
        <v>18322.55</v>
      </c>
    </row>
    <row r="141" spans="1:16" s="68" customFormat="1" x14ac:dyDescent="0.25">
      <c r="A141" s="12">
        <v>133</v>
      </c>
      <c r="B141" s="33" t="s">
        <v>328</v>
      </c>
      <c r="C141" s="29" t="s">
        <v>182</v>
      </c>
      <c r="D141" s="21" t="s">
        <v>190</v>
      </c>
      <c r="E141" s="67" t="s">
        <v>47</v>
      </c>
      <c r="F141" s="67" t="s">
        <v>27</v>
      </c>
      <c r="G141" s="30">
        <v>45139</v>
      </c>
      <c r="H141" s="30">
        <v>45505</v>
      </c>
      <c r="I141" s="31">
        <v>19500</v>
      </c>
      <c r="J141" s="24"/>
      <c r="K141" s="25">
        <v>559.65</v>
      </c>
      <c r="L141" s="25"/>
      <c r="M141" s="25">
        <v>592.79999999999995</v>
      </c>
      <c r="N141" s="32">
        <v>1387.32</v>
      </c>
      <c r="O141" s="28">
        <f t="shared" si="10"/>
        <v>2539.7699999999995</v>
      </c>
      <c r="P141" s="28">
        <f t="shared" si="11"/>
        <v>16960.23</v>
      </c>
    </row>
    <row r="142" spans="1:16" s="68" customFormat="1" x14ac:dyDescent="0.25">
      <c r="A142" s="12">
        <v>134</v>
      </c>
      <c r="B142" s="33" t="s">
        <v>329</v>
      </c>
      <c r="C142" s="29" t="s">
        <v>182</v>
      </c>
      <c r="D142" s="21" t="s">
        <v>190</v>
      </c>
      <c r="E142" s="67" t="s">
        <v>47</v>
      </c>
      <c r="F142" s="67" t="s">
        <v>27</v>
      </c>
      <c r="G142" s="30">
        <v>45139</v>
      </c>
      <c r="H142" s="30">
        <v>45505</v>
      </c>
      <c r="I142" s="31">
        <v>19500</v>
      </c>
      <c r="J142" s="24"/>
      <c r="K142" s="25">
        <v>559.65</v>
      </c>
      <c r="L142" s="25"/>
      <c r="M142" s="25">
        <v>592.79999999999995</v>
      </c>
      <c r="N142" s="32">
        <v>25</v>
      </c>
      <c r="O142" s="28">
        <f t="shared" si="10"/>
        <v>1177.4499999999998</v>
      </c>
      <c r="P142" s="28">
        <f t="shared" si="11"/>
        <v>18322.55</v>
      </c>
    </row>
    <row r="143" spans="1:16" s="68" customFormat="1" x14ac:dyDescent="0.25">
      <c r="A143" s="12">
        <v>135</v>
      </c>
      <c r="B143" s="29" t="s">
        <v>186</v>
      </c>
      <c r="C143" s="29" t="s">
        <v>182</v>
      </c>
      <c r="D143" s="21" t="s">
        <v>187</v>
      </c>
      <c r="E143" s="66" t="s">
        <v>26</v>
      </c>
      <c r="F143" s="67" t="s">
        <v>44</v>
      </c>
      <c r="G143" s="30">
        <v>44287</v>
      </c>
      <c r="H143" s="30">
        <v>45383</v>
      </c>
      <c r="I143" s="23">
        <v>16500</v>
      </c>
      <c r="J143" s="24">
        <v>0</v>
      </c>
      <c r="K143" s="18">
        <v>473.55</v>
      </c>
      <c r="L143" s="18"/>
      <c r="M143" s="25">
        <v>501.6</v>
      </c>
      <c r="N143" s="19">
        <v>25</v>
      </c>
      <c r="O143" s="20">
        <f>K143+L143+M143+N143</f>
        <v>1000.1500000000001</v>
      </c>
      <c r="P143" s="20">
        <f>I143-O143</f>
        <v>15499.85</v>
      </c>
    </row>
    <row r="144" spans="1:16" s="68" customFormat="1" x14ac:dyDescent="0.25">
      <c r="A144" s="12">
        <v>136</v>
      </c>
      <c r="B144" s="29" t="s">
        <v>385</v>
      </c>
      <c r="C144" s="29" t="s">
        <v>182</v>
      </c>
      <c r="D144" s="21" t="s">
        <v>187</v>
      </c>
      <c r="E144" s="66" t="s">
        <v>26</v>
      </c>
      <c r="F144" s="67" t="s">
        <v>384</v>
      </c>
      <c r="G144" s="30">
        <v>45323</v>
      </c>
      <c r="H144" s="30">
        <v>45689</v>
      </c>
      <c r="I144" s="23">
        <v>19500</v>
      </c>
      <c r="J144" s="24"/>
      <c r="K144" s="18">
        <v>559.65</v>
      </c>
      <c r="L144" s="18"/>
      <c r="M144" s="25">
        <v>592.79999999999995</v>
      </c>
      <c r="N144" s="19">
        <v>25</v>
      </c>
      <c r="O144" s="20">
        <f>K144+L144+M144+N144</f>
        <v>1177.4499999999998</v>
      </c>
      <c r="P144" s="20">
        <f>I144-O144</f>
        <v>18322.55</v>
      </c>
    </row>
    <row r="145" spans="1:16" s="68" customFormat="1" x14ac:dyDescent="0.25">
      <c r="A145" s="12">
        <v>137</v>
      </c>
      <c r="B145" s="29" t="s">
        <v>188</v>
      </c>
      <c r="C145" s="29" t="s">
        <v>189</v>
      </c>
      <c r="D145" s="21" t="s">
        <v>190</v>
      </c>
      <c r="E145" s="66" t="s">
        <v>26</v>
      </c>
      <c r="F145" s="67" t="s">
        <v>44</v>
      </c>
      <c r="G145" s="30">
        <v>44866</v>
      </c>
      <c r="H145" s="30">
        <v>45597</v>
      </c>
      <c r="I145" s="23">
        <v>16500</v>
      </c>
      <c r="J145" s="24">
        <v>0</v>
      </c>
      <c r="K145" s="18">
        <v>473.55</v>
      </c>
      <c r="L145" s="18"/>
      <c r="M145" s="25">
        <v>501.6</v>
      </c>
      <c r="N145" s="19">
        <v>25</v>
      </c>
      <c r="O145" s="20">
        <f t="shared" si="6"/>
        <v>1000.1500000000001</v>
      </c>
      <c r="P145" s="20">
        <f t="shared" si="7"/>
        <v>15499.85</v>
      </c>
    </row>
    <row r="146" spans="1:16" s="68" customFormat="1" x14ac:dyDescent="0.25">
      <c r="A146" s="12">
        <v>138</v>
      </c>
      <c r="B146" s="29" t="s">
        <v>191</v>
      </c>
      <c r="C146" s="29" t="s">
        <v>189</v>
      </c>
      <c r="D146" s="21" t="s">
        <v>190</v>
      </c>
      <c r="E146" s="66" t="s">
        <v>26</v>
      </c>
      <c r="F146" s="67" t="s">
        <v>27</v>
      </c>
      <c r="G146" s="30">
        <v>44866</v>
      </c>
      <c r="H146" s="30">
        <v>45597</v>
      </c>
      <c r="I146" s="23">
        <v>16500</v>
      </c>
      <c r="J146" s="24">
        <v>0</v>
      </c>
      <c r="K146" s="18">
        <v>473.55</v>
      </c>
      <c r="L146" s="18"/>
      <c r="M146" s="25">
        <v>501.6</v>
      </c>
      <c r="N146" s="19">
        <v>25</v>
      </c>
      <c r="O146" s="20">
        <f t="shared" si="6"/>
        <v>1000.1500000000001</v>
      </c>
      <c r="P146" s="20">
        <f t="shared" si="7"/>
        <v>15499.85</v>
      </c>
    </row>
    <row r="147" spans="1:16" s="68" customFormat="1" x14ac:dyDescent="0.25">
      <c r="A147" s="12">
        <v>139</v>
      </c>
      <c r="B147" s="29" t="s">
        <v>192</v>
      </c>
      <c r="C147" s="29" t="s">
        <v>189</v>
      </c>
      <c r="D147" s="21" t="s">
        <v>190</v>
      </c>
      <c r="E147" s="66" t="s">
        <v>26</v>
      </c>
      <c r="F147" s="67" t="s">
        <v>27</v>
      </c>
      <c r="G147" s="30">
        <v>44866</v>
      </c>
      <c r="H147" s="30">
        <v>45597</v>
      </c>
      <c r="I147" s="23">
        <v>16500</v>
      </c>
      <c r="J147" s="24">
        <v>0</v>
      </c>
      <c r="K147" s="18">
        <v>473.55</v>
      </c>
      <c r="L147" s="18"/>
      <c r="M147" s="25">
        <v>501.6</v>
      </c>
      <c r="N147" s="19">
        <v>25</v>
      </c>
      <c r="O147" s="20">
        <f t="shared" si="6"/>
        <v>1000.1500000000001</v>
      </c>
      <c r="P147" s="20">
        <f t="shared" si="7"/>
        <v>15499.85</v>
      </c>
    </row>
    <row r="148" spans="1:16" s="68" customFormat="1" x14ac:dyDescent="0.25">
      <c r="A148" s="12">
        <v>140</v>
      </c>
      <c r="B148" s="29" t="s">
        <v>193</v>
      </c>
      <c r="C148" s="29" t="s">
        <v>194</v>
      </c>
      <c r="D148" s="21" t="s">
        <v>25</v>
      </c>
      <c r="E148" s="66" t="s">
        <v>26</v>
      </c>
      <c r="F148" s="67" t="s">
        <v>27</v>
      </c>
      <c r="G148" s="30">
        <v>44562</v>
      </c>
      <c r="H148" s="30">
        <v>45292</v>
      </c>
      <c r="I148" s="23">
        <v>40000</v>
      </c>
      <c r="J148" s="24">
        <v>0</v>
      </c>
      <c r="K148" s="18">
        <v>1148</v>
      </c>
      <c r="L148" s="18">
        <v>442.65</v>
      </c>
      <c r="M148" s="25">
        <v>1216</v>
      </c>
      <c r="N148" s="19">
        <v>25</v>
      </c>
      <c r="O148" s="20">
        <f t="shared" si="6"/>
        <v>2831.65</v>
      </c>
      <c r="P148" s="20">
        <f t="shared" si="7"/>
        <v>37168.35</v>
      </c>
    </row>
    <row r="149" spans="1:16" s="68" customFormat="1" x14ac:dyDescent="0.25">
      <c r="A149" s="12">
        <v>141</v>
      </c>
      <c r="B149" s="14" t="s">
        <v>195</v>
      </c>
      <c r="C149" s="29" t="s">
        <v>196</v>
      </c>
      <c r="D149" s="13" t="s">
        <v>197</v>
      </c>
      <c r="E149" s="66" t="s">
        <v>26</v>
      </c>
      <c r="F149" s="66" t="s">
        <v>27</v>
      </c>
      <c r="G149" s="15">
        <v>44805</v>
      </c>
      <c r="H149" s="15">
        <v>45536</v>
      </c>
      <c r="I149" s="23">
        <v>31500</v>
      </c>
      <c r="J149" s="24">
        <v>0</v>
      </c>
      <c r="K149" s="18">
        <v>904.05</v>
      </c>
      <c r="L149" s="18"/>
      <c r="M149" s="18">
        <v>957.6</v>
      </c>
      <c r="N149" s="19">
        <v>25</v>
      </c>
      <c r="O149" s="20">
        <f t="shared" si="6"/>
        <v>1886.65</v>
      </c>
      <c r="P149" s="20">
        <f t="shared" si="7"/>
        <v>29613.35</v>
      </c>
    </row>
    <row r="150" spans="1:16" s="68" customFormat="1" x14ac:dyDescent="0.25">
      <c r="A150" s="12">
        <v>142</v>
      </c>
      <c r="B150" s="29" t="s">
        <v>198</v>
      </c>
      <c r="C150" s="29" t="s">
        <v>199</v>
      </c>
      <c r="D150" s="21" t="s">
        <v>200</v>
      </c>
      <c r="E150" s="66" t="s">
        <v>26</v>
      </c>
      <c r="F150" s="67" t="s">
        <v>27</v>
      </c>
      <c r="G150" s="30">
        <v>44562</v>
      </c>
      <c r="H150" s="30">
        <v>45292</v>
      </c>
      <c r="I150" s="23">
        <v>110000</v>
      </c>
      <c r="J150" s="24">
        <v>0</v>
      </c>
      <c r="K150" s="18">
        <v>3157</v>
      </c>
      <c r="L150" s="18">
        <v>14457.69</v>
      </c>
      <c r="M150" s="25">
        <v>3344</v>
      </c>
      <c r="N150" s="19">
        <v>1775</v>
      </c>
      <c r="O150" s="20">
        <f t="shared" si="6"/>
        <v>22733.690000000002</v>
      </c>
      <c r="P150" s="20">
        <f t="shared" si="7"/>
        <v>87266.31</v>
      </c>
    </row>
    <row r="151" spans="1:16" s="68" customFormat="1" x14ac:dyDescent="0.25">
      <c r="A151" s="12">
        <v>143</v>
      </c>
      <c r="B151" s="33" t="s">
        <v>356</v>
      </c>
      <c r="C151" s="29" t="s">
        <v>357</v>
      </c>
      <c r="D151" s="21" t="s">
        <v>358</v>
      </c>
      <c r="E151" s="67" t="s">
        <v>47</v>
      </c>
      <c r="F151" s="67" t="s">
        <v>27</v>
      </c>
      <c r="G151" s="30">
        <v>45139</v>
      </c>
      <c r="H151" s="30">
        <v>45505</v>
      </c>
      <c r="I151" s="31">
        <v>65000</v>
      </c>
      <c r="J151" s="24"/>
      <c r="K151" s="25">
        <v>1865.5</v>
      </c>
      <c r="L151" s="25">
        <v>4427.55</v>
      </c>
      <c r="M151" s="25">
        <v>1976</v>
      </c>
      <c r="N151" s="32">
        <v>25</v>
      </c>
      <c r="O151" s="28">
        <f t="shared" ref="O151" si="12">K151+L151+M151+N151</f>
        <v>8294.0499999999993</v>
      </c>
      <c r="P151" s="28">
        <f t="shared" ref="P151" si="13">I151-O151</f>
        <v>56705.95</v>
      </c>
    </row>
    <row r="152" spans="1:16" s="68" customFormat="1" x14ac:dyDescent="0.25">
      <c r="A152" s="12">
        <v>144</v>
      </c>
      <c r="B152" s="29" t="s">
        <v>201</v>
      </c>
      <c r="C152" s="29" t="s">
        <v>199</v>
      </c>
      <c r="D152" s="21" t="s">
        <v>33</v>
      </c>
      <c r="E152" s="67" t="s">
        <v>26</v>
      </c>
      <c r="F152" s="67" t="s">
        <v>27</v>
      </c>
      <c r="G152" s="30">
        <v>45078</v>
      </c>
      <c r="H152" s="30">
        <v>45444</v>
      </c>
      <c r="I152" s="31">
        <v>40000</v>
      </c>
      <c r="J152" s="24"/>
      <c r="K152" s="25">
        <v>1148</v>
      </c>
      <c r="L152" s="25"/>
      <c r="M152" s="25">
        <v>1216</v>
      </c>
      <c r="N152" s="32">
        <v>25</v>
      </c>
      <c r="O152" s="28">
        <v>2831.65</v>
      </c>
      <c r="P152" s="28">
        <v>37168.35</v>
      </c>
    </row>
    <row r="153" spans="1:16" s="68" customFormat="1" x14ac:dyDescent="0.25">
      <c r="A153" s="12">
        <v>145</v>
      </c>
      <c r="B153" s="29" t="s">
        <v>288</v>
      </c>
      <c r="C153" s="29" t="s">
        <v>289</v>
      </c>
      <c r="D153" s="21" t="s">
        <v>290</v>
      </c>
      <c r="E153" s="67" t="s">
        <v>47</v>
      </c>
      <c r="F153" s="67" t="s">
        <v>44</v>
      </c>
      <c r="G153" s="30">
        <v>45108</v>
      </c>
      <c r="H153" s="30">
        <v>45474</v>
      </c>
      <c r="I153" s="31">
        <v>22000</v>
      </c>
      <c r="J153" s="24"/>
      <c r="K153" s="25">
        <v>631.4</v>
      </c>
      <c r="L153" s="25"/>
      <c r="M153" s="25">
        <v>668.8</v>
      </c>
      <c r="N153" s="32">
        <v>25</v>
      </c>
      <c r="O153" s="20">
        <f>K153+L153+M153+N153</f>
        <v>1325.1999999999998</v>
      </c>
      <c r="P153" s="20">
        <f>I153-O153</f>
        <v>20674.8</v>
      </c>
    </row>
    <row r="154" spans="1:16" s="68" customFormat="1" x14ac:dyDescent="0.25">
      <c r="A154" s="12">
        <v>146</v>
      </c>
      <c r="B154" s="29" t="s">
        <v>203</v>
      </c>
      <c r="C154" s="29" t="s">
        <v>202</v>
      </c>
      <c r="D154" s="21" t="s">
        <v>204</v>
      </c>
      <c r="E154" s="66" t="s">
        <v>26</v>
      </c>
      <c r="F154" s="67" t="s">
        <v>27</v>
      </c>
      <c r="G154" s="30">
        <v>44835</v>
      </c>
      <c r="H154" s="30">
        <v>45566</v>
      </c>
      <c r="I154" s="23">
        <v>26250</v>
      </c>
      <c r="J154" s="24">
        <v>0</v>
      </c>
      <c r="K154" s="18">
        <v>753.38</v>
      </c>
      <c r="L154" s="18"/>
      <c r="M154" s="25">
        <v>798</v>
      </c>
      <c r="N154" s="19">
        <v>25</v>
      </c>
      <c r="O154" s="20">
        <f t="shared" si="6"/>
        <v>1576.38</v>
      </c>
      <c r="P154" s="20">
        <f t="shared" si="7"/>
        <v>24673.62</v>
      </c>
    </row>
    <row r="155" spans="1:16" s="68" customFormat="1" x14ac:dyDescent="0.25">
      <c r="A155" s="12">
        <v>147</v>
      </c>
      <c r="B155" s="33" t="s">
        <v>309</v>
      </c>
      <c r="C155" s="29" t="s">
        <v>202</v>
      </c>
      <c r="D155" s="21" t="s">
        <v>349</v>
      </c>
      <c r="E155" s="67" t="s">
        <v>47</v>
      </c>
      <c r="F155" s="67" t="s">
        <v>27</v>
      </c>
      <c r="G155" s="30">
        <v>45139</v>
      </c>
      <c r="H155" s="30">
        <v>45505</v>
      </c>
      <c r="I155" s="31">
        <v>31500</v>
      </c>
      <c r="J155" s="24"/>
      <c r="K155" s="25">
        <v>904.05</v>
      </c>
      <c r="L155" s="25"/>
      <c r="M155" s="25">
        <v>957.6</v>
      </c>
      <c r="N155" s="32">
        <v>25</v>
      </c>
      <c r="O155" s="28">
        <f>K155+L155+M155+N155</f>
        <v>1886.65</v>
      </c>
      <c r="P155" s="28">
        <f>I155-O155</f>
        <v>29613.35</v>
      </c>
    </row>
    <row r="156" spans="1:16" s="68" customFormat="1" x14ac:dyDescent="0.25">
      <c r="A156" s="12">
        <v>148</v>
      </c>
      <c r="B156" s="33" t="s">
        <v>310</v>
      </c>
      <c r="C156" s="29" t="s">
        <v>202</v>
      </c>
      <c r="D156" s="21" t="s">
        <v>349</v>
      </c>
      <c r="E156" s="67" t="s">
        <v>47</v>
      </c>
      <c r="F156" s="67" t="s">
        <v>27</v>
      </c>
      <c r="G156" s="30">
        <v>45139</v>
      </c>
      <c r="H156" s="30">
        <v>45505</v>
      </c>
      <c r="I156" s="31">
        <v>31500</v>
      </c>
      <c r="J156" s="24"/>
      <c r="K156" s="25">
        <v>904.05</v>
      </c>
      <c r="L156" s="25"/>
      <c r="M156" s="25">
        <v>957.6</v>
      </c>
      <c r="N156" s="32">
        <v>25</v>
      </c>
      <c r="O156" s="28">
        <f>K156+L156+M156+N156</f>
        <v>1886.65</v>
      </c>
      <c r="P156" s="28">
        <f>I156-O156</f>
        <v>29613.35</v>
      </c>
    </row>
    <row r="157" spans="1:16" s="68" customFormat="1" x14ac:dyDescent="0.25">
      <c r="A157" s="12">
        <v>149</v>
      </c>
      <c r="B157" s="29" t="s">
        <v>205</v>
      </c>
      <c r="C157" s="29" t="s">
        <v>202</v>
      </c>
      <c r="D157" s="21" t="s">
        <v>206</v>
      </c>
      <c r="E157" s="66" t="s">
        <v>26</v>
      </c>
      <c r="F157" s="67" t="s">
        <v>27</v>
      </c>
      <c r="G157" s="30">
        <v>44835</v>
      </c>
      <c r="H157" s="30">
        <v>45566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68" customFormat="1" x14ac:dyDescent="0.25">
      <c r="A158" s="12">
        <v>150</v>
      </c>
      <c r="B158" s="29" t="s">
        <v>207</v>
      </c>
      <c r="C158" s="29" t="s">
        <v>202</v>
      </c>
      <c r="D158" s="21" t="s">
        <v>206</v>
      </c>
      <c r="E158" s="66" t="s">
        <v>26</v>
      </c>
      <c r="F158" s="67" t="s">
        <v>27</v>
      </c>
      <c r="G158" s="30">
        <v>44835</v>
      </c>
      <c r="H158" s="30">
        <v>45566</v>
      </c>
      <c r="I158" s="23">
        <v>22000</v>
      </c>
      <c r="J158" s="24">
        <v>0</v>
      </c>
      <c r="K158" s="18">
        <v>631.4</v>
      </c>
      <c r="L158" s="18"/>
      <c r="M158" s="25">
        <v>668.8</v>
      </c>
      <c r="N158" s="19">
        <v>25</v>
      </c>
      <c r="O158" s="20">
        <f t="shared" si="6"/>
        <v>1325.1999999999998</v>
      </c>
      <c r="P158" s="20">
        <f t="shared" si="7"/>
        <v>20674.8</v>
      </c>
    </row>
    <row r="159" spans="1:16" s="68" customFormat="1" x14ac:dyDescent="0.25">
      <c r="A159" s="12">
        <v>151</v>
      </c>
      <c r="B159" s="29" t="s">
        <v>208</v>
      </c>
      <c r="C159" s="29" t="s">
        <v>202</v>
      </c>
      <c r="D159" s="21" t="s">
        <v>206</v>
      </c>
      <c r="E159" s="66" t="s">
        <v>26</v>
      </c>
      <c r="F159" s="67" t="s">
        <v>44</v>
      </c>
      <c r="G159" s="30">
        <v>44287</v>
      </c>
      <c r="H159" s="30">
        <v>45383</v>
      </c>
      <c r="I159" s="23">
        <v>22000</v>
      </c>
      <c r="J159" s="24">
        <v>0</v>
      </c>
      <c r="K159" s="18">
        <v>631.4</v>
      </c>
      <c r="L159" s="18"/>
      <c r="M159" s="25">
        <v>668.8</v>
      </c>
      <c r="N159" s="19">
        <v>710</v>
      </c>
      <c r="O159" s="20">
        <f t="shared" si="6"/>
        <v>2010.1999999999998</v>
      </c>
      <c r="P159" s="20">
        <f t="shared" si="7"/>
        <v>19989.8</v>
      </c>
    </row>
    <row r="160" spans="1:16" s="68" customFormat="1" x14ac:dyDescent="0.25">
      <c r="A160" s="12">
        <v>152</v>
      </c>
      <c r="B160" s="29" t="s">
        <v>209</v>
      </c>
      <c r="C160" s="29" t="s">
        <v>202</v>
      </c>
      <c r="D160" s="21" t="s">
        <v>206</v>
      </c>
      <c r="E160" s="66" t="s">
        <v>26</v>
      </c>
      <c r="F160" s="67" t="s">
        <v>27</v>
      </c>
      <c r="G160" s="30">
        <v>44287</v>
      </c>
      <c r="H160" s="30">
        <v>45383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6"/>
        <v>1325.1999999999998</v>
      </c>
      <c r="P160" s="20">
        <f t="shared" si="7"/>
        <v>20674.8</v>
      </c>
    </row>
    <row r="161" spans="1:16" s="68" customFormat="1" x14ac:dyDescent="0.25">
      <c r="A161" s="12">
        <v>153</v>
      </c>
      <c r="B161" s="29" t="s">
        <v>210</v>
      </c>
      <c r="C161" s="29" t="s">
        <v>202</v>
      </c>
      <c r="D161" s="21" t="s">
        <v>206</v>
      </c>
      <c r="E161" s="66" t="s">
        <v>26</v>
      </c>
      <c r="F161" s="67" t="s">
        <v>27</v>
      </c>
      <c r="G161" s="30">
        <v>44287</v>
      </c>
      <c r="H161" s="30">
        <v>45383</v>
      </c>
      <c r="I161" s="23">
        <v>22000</v>
      </c>
      <c r="J161" s="24">
        <v>0</v>
      </c>
      <c r="K161" s="18">
        <v>631.4</v>
      </c>
      <c r="L161" s="18"/>
      <c r="M161" s="25">
        <v>668.8</v>
      </c>
      <c r="N161" s="19">
        <v>25</v>
      </c>
      <c r="O161" s="20">
        <f t="shared" si="6"/>
        <v>1325.1999999999998</v>
      </c>
      <c r="P161" s="20">
        <f t="shared" si="7"/>
        <v>20674.8</v>
      </c>
    </row>
    <row r="162" spans="1:16" s="68" customFormat="1" x14ac:dyDescent="0.25">
      <c r="A162" s="12">
        <v>154</v>
      </c>
      <c r="B162" s="29" t="s">
        <v>211</v>
      </c>
      <c r="C162" s="29" t="s">
        <v>202</v>
      </c>
      <c r="D162" s="21" t="s">
        <v>206</v>
      </c>
      <c r="E162" s="66" t="s">
        <v>26</v>
      </c>
      <c r="F162" s="67" t="s">
        <v>27</v>
      </c>
      <c r="G162" s="30">
        <v>44501</v>
      </c>
      <c r="H162" s="30">
        <v>45597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25</v>
      </c>
      <c r="O162" s="20">
        <f t="shared" si="6"/>
        <v>1325.1999999999998</v>
      </c>
      <c r="P162" s="20">
        <f t="shared" si="7"/>
        <v>20674.8</v>
      </c>
    </row>
    <row r="163" spans="1:16" s="68" customFormat="1" x14ac:dyDescent="0.25">
      <c r="A163" s="12">
        <v>155</v>
      </c>
      <c r="B163" s="29" t="s">
        <v>212</v>
      </c>
      <c r="C163" s="29" t="s">
        <v>202</v>
      </c>
      <c r="D163" s="21" t="s">
        <v>206</v>
      </c>
      <c r="E163" s="66" t="s">
        <v>26</v>
      </c>
      <c r="F163" s="67" t="s">
        <v>44</v>
      </c>
      <c r="G163" s="30">
        <v>44866</v>
      </c>
      <c r="H163" s="30">
        <v>45597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6"/>
        <v>1325.1999999999998</v>
      </c>
      <c r="P163" s="20">
        <f t="shared" si="7"/>
        <v>20674.8</v>
      </c>
    </row>
    <row r="164" spans="1:16" s="68" customFormat="1" x14ac:dyDescent="0.25">
      <c r="A164" s="12">
        <v>156</v>
      </c>
      <c r="B164" s="29" t="s">
        <v>283</v>
      </c>
      <c r="C164" s="29" t="s">
        <v>202</v>
      </c>
      <c r="D164" s="21" t="s">
        <v>206</v>
      </c>
      <c r="E164" s="67" t="s">
        <v>47</v>
      </c>
      <c r="F164" s="67" t="s">
        <v>44</v>
      </c>
      <c r="G164" s="30">
        <v>45108</v>
      </c>
      <c r="H164" s="30">
        <v>45474</v>
      </c>
      <c r="I164" s="31">
        <v>22000</v>
      </c>
      <c r="J164" s="24"/>
      <c r="K164" s="25">
        <v>631.4</v>
      </c>
      <c r="L164" s="25"/>
      <c r="M164" s="25">
        <v>668.8</v>
      </c>
      <c r="N164" s="32">
        <v>706.16</v>
      </c>
      <c r="O164" s="20">
        <f t="shared" si="6"/>
        <v>2006.3599999999997</v>
      </c>
      <c r="P164" s="20">
        <f t="shared" ref="P164:P169" si="14">I164-O164</f>
        <v>19993.64</v>
      </c>
    </row>
    <row r="165" spans="1:16" s="68" customFormat="1" x14ac:dyDescent="0.25">
      <c r="A165" s="12">
        <v>157</v>
      </c>
      <c r="B165" s="33" t="s">
        <v>311</v>
      </c>
      <c r="C165" s="29" t="s">
        <v>202</v>
      </c>
      <c r="D165" s="21" t="s">
        <v>206</v>
      </c>
      <c r="E165" s="67" t="s">
        <v>47</v>
      </c>
      <c r="F165" s="67" t="s">
        <v>44</v>
      </c>
      <c r="G165" s="30">
        <v>45139</v>
      </c>
      <c r="H165" s="30">
        <v>45505</v>
      </c>
      <c r="I165" s="31">
        <v>22000</v>
      </c>
      <c r="J165" s="24"/>
      <c r="K165" s="25">
        <v>631.4</v>
      </c>
      <c r="L165" s="25"/>
      <c r="M165" s="25">
        <v>668.8</v>
      </c>
      <c r="N165" s="32">
        <v>25</v>
      </c>
      <c r="O165" s="20">
        <f t="shared" si="6"/>
        <v>1325.1999999999998</v>
      </c>
      <c r="P165" s="28">
        <f t="shared" si="14"/>
        <v>20674.8</v>
      </c>
    </row>
    <row r="166" spans="1:16" s="68" customFormat="1" x14ac:dyDescent="0.25">
      <c r="A166" s="12">
        <v>158</v>
      </c>
      <c r="B166" s="33" t="s">
        <v>307</v>
      </c>
      <c r="C166" s="29" t="s">
        <v>202</v>
      </c>
      <c r="D166" s="21" t="s">
        <v>206</v>
      </c>
      <c r="E166" s="67" t="s">
        <v>47</v>
      </c>
      <c r="F166" s="67" t="s">
        <v>44</v>
      </c>
      <c r="G166" s="30">
        <v>45139</v>
      </c>
      <c r="H166" s="30">
        <v>45505</v>
      </c>
      <c r="I166" s="31">
        <v>22000</v>
      </c>
      <c r="J166" s="24"/>
      <c r="K166" s="25">
        <v>631.4</v>
      </c>
      <c r="L166" s="25"/>
      <c r="M166" s="25">
        <v>668.8</v>
      </c>
      <c r="N166" s="32">
        <v>25</v>
      </c>
      <c r="O166" s="28">
        <f t="shared" ref="O166:O169" si="15">K166+L166+M166+N166</f>
        <v>1325.1999999999998</v>
      </c>
      <c r="P166" s="28">
        <f t="shared" si="14"/>
        <v>20674.8</v>
      </c>
    </row>
    <row r="167" spans="1:16" s="68" customFormat="1" x14ac:dyDescent="0.25">
      <c r="A167" s="12">
        <v>159</v>
      </c>
      <c r="B167" s="33" t="s">
        <v>374</v>
      </c>
      <c r="C167" s="29" t="s">
        <v>202</v>
      </c>
      <c r="D167" s="21" t="s">
        <v>206</v>
      </c>
      <c r="E167" s="67" t="s">
        <v>47</v>
      </c>
      <c r="F167" s="67" t="s">
        <v>27</v>
      </c>
      <c r="G167" s="30">
        <v>45231</v>
      </c>
      <c r="H167" s="30">
        <v>45597</v>
      </c>
      <c r="I167" s="31">
        <v>22000</v>
      </c>
      <c r="J167" s="24"/>
      <c r="K167" s="25">
        <v>631.4</v>
      </c>
      <c r="L167" s="25"/>
      <c r="M167" s="25">
        <v>668.8</v>
      </c>
      <c r="N167" s="32">
        <v>25</v>
      </c>
      <c r="O167" s="28">
        <f t="shared" si="15"/>
        <v>1325.1999999999998</v>
      </c>
      <c r="P167" s="28">
        <f t="shared" si="14"/>
        <v>20674.8</v>
      </c>
    </row>
    <row r="168" spans="1:16" s="68" customFormat="1" x14ac:dyDescent="0.25">
      <c r="A168" s="12">
        <v>160</v>
      </c>
      <c r="B168" s="33" t="s">
        <v>375</v>
      </c>
      <c r="C168" s="29" t="s">
        <v>202</v>
      </c>
      <c r="D168" s="21" t="s">
        <v>206</v>
      </c>
      <c r="E168" s="67" t="s">
        <v>47</v>
      </c>
      <c r="F168" s="67" t="s">
        <v>27</v>
      </c>
      <c r="G168" s="30">
        <v>45231</v>
      </c>
      <c r="H168" s="30">
        <v>45597</v>
      </c>
      <c r="I168" s="31">
        <v>26250</v>
      </c>
      <c r="J168" s="24"/>
      <c r="K168" s="25">
        <v>753.38</v>
      </c>
      <c r="L168" s="25"/>
      <c r="M168" s="25">
        <v>798</v>
      </c>
      <c r="N168" s="32">
        <v>706.16</v>
      </c>
      <c r="O168" s="28">
        <f t="shared" si="15"/>
        <v>2257.54</v>
      </c>
      <c r="P168" s="28">
        <f t="shared" si="14"/>
        <v>23992.46</v>
      </c>
    </row>
    <row r="169" spans="1:16" s="68" customFormat="1" x14ac:dyDescent="0.25">
      <c r="A169" s="12">
        <v>161</v>
      </c>
      <c r="B169" s="33" t="s">
        <v>365</v>
      </c>
      <c r="C169" s="29" t="s">
        <v>202</v>
      </c>
      <c r="D169" s="21" t="s">
        <v>308</v>
      </c>
      <c r="E169" s="67" t="s">
        <v>47</v>
      </c>
      <c r="F169" s="67" t="s">
        <v>27</v>
      </c>
      <c r="G169" s="30">
        <v>45139</v>
      </c>
      <c r="H169" s="30">
        <v>45505</v>
      </c>
      <c r="I169" s="31">
        <v>31500</v>
      </c>
      <c r="J169" s="24"/>
      <c r="K169" s="25">
        <v>904.05</v>
      </c>
      <c r="L169" s="25"/>
      <c r="M169" s="25">
        <v>957.6</v>
      </c>
      <c r="N169" s="32">
        <v>25</v>
      </c>
      <c r="O169" s="28">
        <f t="shared" si="15"/>
        <v>1886.65</v>
      </c>
      <c r="P169" s="28">
        <f t="shared" si="14"/>
        <v>29613.35</v>
      </c>
    </row>
    <row r="170" spans="1:16" s="68" customFormat="1" x14ac:dyDescent="0.25">
      <c r="A170" s="12">
        <v>162</v>
      </c>
      <c r="B170" s="29" t="s">
        <v>213</v>
      </c>
      <c r="C170" s="29" t="s">
        <v>214</v>
      </c>
      <c r="D170" s="21" t="s">
        <v>215</v>
      </c>
      <c r="E170" s="67" t="s">
        <v>26</v>
      </c>
      <c r="F170" s="67" t="s">
        <v>27</v>
      </c>
      <c r="G170" s="30">
        <v>45078</v>
      </c>
      <c r="H170" s="30">
        <v>45444</v>
      </c>
      <c r="I170" s="31">
        <v>26250</v>
      </c>
      <c r="J170" s="24"/>
      <c r="K170" s="25">
        <v>753.38</v>
      </c>
      <c r="L170" s="25"/>
      <c r="M170" s="25">
        <v>798</v>
      </c>
      <c r="N170" s="32">
        <v>25</v>
      </c>
      <c r="O170" s="28">
        <f>K170+L170+M170+N170</f>
        <v>1576.38</v>
      </c>
      <c r="P170" s="28">
        <f>I170-O170</f>
        <v>24673.62</v>
      </c>
    </row>
    <row r="171" spans="1:16" s="68" customFormat="1" x14ac:dyDescent="0.25">
      <c r="A171" s="12">
        <v>163</v>
      </c>
      <c r="B171" s="29" t="s">
        <v>216</v>
      </c>
      <c r="C171" s="29" t="s">
        <v>214</v>
      </c>
      <c r="D171" s="21" t="s">
        <v>215</v>
      </c>
      <c r="E171" s="67" t="s">
        <v>26</v>
      </c>
      <c r="F171" s="67" t="s">
        <v>27</v>
      </c>
      <c r="G171" s="30">
        <v>45078</v>
      </c>
      <c r="H171" s="30">
        <v>45444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>K171+L171+M171+N171</f>
        <v>1325.1999999999998</v>
      </c>
      <c r="P171" s="28">
        <f>I171-O171</f>
        <v>20674.8</v>
      </c>
    </row>
    <row r="172" spans="1:16" s="68" customFormat="1" x14ac:dyDescent="0.25">
      <c r="A172" s="12">
        <v>164</v>
      </c>
      <c r="B172" s="29" t="s">
        <v>217</v>
      </c>
      <c r="C172" s="29" t="s">
        <v>214</v>
      </c>
      <c r="D172" s="21" t="s">
        <v>218</v>
      </c>
      <c r="E172" s="66" t="s">
        <v>26</v>
      </c>
      <c r="F172" s="67" t="s">
        <v>27</v>
      </c>
      <c r="G172" s="30">
        <v>44562</v>
      </c>
      <c r="H172" s="30">
        <v>45292</v>
      </c>
      <c r="I172" s="23">
        <v>22000</v>
      </c>
      <c r="J172" s="24">
        <v>0</v>
      </c>
      <c r="K172" s="18">
        <v>631.4</v>
      </c>
      <c r="L172" s="18"/>
      <c r="M172" s="25">
        <v>668.8</v>
      </c>
      <c r="N172" s="19">
        <v>25</v>
      </c>
      <c r="O172" s="20">
        <f t="shared" si="6"/>
        <v>1325.1999999999998</v>
      </c>
      <c r="P172" s="20">
        <f t="shared" si="7"/>
        <v>20674.8</v>
      </c>
    </row>
    <row r="173" spans="1:16" s="68" customFormat="1" x14ac:dyDescent="0.25">
      <c r="A173" s="12">
        <v>165</v>
      </c>
      <c r="B173" s="29" t="s">
        <v>219</v>
      </c>
      <c r="C173" s="29" t="s">
        <v>214</v>
      </c>
      <c r="D173" s="21" t="s">
        <v>218</v>
      </c>
      <c r="E173" s="66" t="s">
        <v>26</v>
      </c>
      <c r="F173" s="67" t="s">
        <v>27</v>
      </c>
      <c r="G173" s="30">
        <v>44652</v>
      </c>
      <c r="H173" s="30">
        <v>45383</v>
      </c>
      <c r="I173" s="23">
        <v>22000</v>
      </c>
      <c r="J173" s="24">
        <v>0</v>
      </c>
      <c r="K173" s="18">
        <v>631.4</v>
      </c>
      <c r="L173" s="18"/>
      <c r="M173" s="25">
        <v>668.8</v>
      </c>
      <c r="N173" s="19">
        <v>25</v>
      </c>
      <c r="O173" s="20">
        <f t="shared" si="6"/>
        <v>1325.1999999999998</v>
      </c>
      <c r="P173" s="20">
        <f t="shared" si="7"/>
        <v>20674.8</v>
      </c>
    </row>
    <row r="174" spans="1:16" s="68" customFormat="1" ht="12.75" customHeight="1" x14ac:dyDescent="0.25">
      <c r="A174" s="12">
        <v>166</v>
      </c>
      <c r="B174" s="51" t="s">
        <v>220</v>
      </c>
      <c r="C174" s="29" t="s">
        <v>214</v>
      </c>
      <c r="D174" s="26" t="s">
        <v>215</v>
      </c>
      <c r="E174" s="66" t="s">
        <v>26</v>
      </c>
      <c r="F174" s="82" t="s">
        <v>44</v>
      </c>
      <c r="G174" s="27">
        <v>44927</v>
      </c>
      <c r="H174" s="27">
        <v>45292</v>
      </c>
      <c r="I174" s="23">
        <v>26250</v>
      </c>
      <c r="J174" s="24">
        <v>0</v>
      </c>
      <c r="K174" s="18">
        <v>753.38</v>
      </c>
      <c r="L174" s="18">
        <f>L158</f>
        <v>0</v>
      </c>
      <c r="M174" s="28">
        <v>798</v>
      </c>
      <c r="N174" s="19">
        <f>N158</f>
        <v>25</v>
      </c>
      <c r="O174" s="20">
        <f t="shared" si="6"/>
        <v>1576.38</v>
      </c>
      <c r="P174" s="20">
        <f t="shared" si="7"/>
        <v>24673.62</v>
      </c>
    </row>
    <row r="175" spans="1:16" s="68" customFormat="1" ht="13.5" customHeight="1" x14ac:dyDescent="0.25">
      <c r="A175" s="12">
        <v>167</v>
      </c>
      <c r="B175" s="51" t="s">
        <v>221</v>
      </c>
      <c r="C175" s="29" t="s">
        <v>214</v>
      </c>
      <c r="D175" s="26" t="s">
        <v>215</v>
      </c>
      <c r="E175" s="66" t="s">
        <v>26</v>
      </c>
      <c r="F175" s="82" t="s">
        <v>27</v>
      </c>
      <c r="G175" s="27">
        <v>44927</v>
      </c>
      <c r="H175" s="27">
        <v>45292</v>
      </c>
      <c r="I175" s="23">
        <v>26250</v>
      </c>
      <c r="J175" s="24">
        <v>0</v>
      </c>
      <c r="K175" s="18">
        <v>753.38</v>
      </c>
      <c r="L175" s="18">
        <f>L158</f>
        <v>0</v>
      </c>
      <c r="M175" s="28">
        <v>798</v>
      </c>
      <c r="N175" s="19">
        <f>N158</f>
        <v>25</v>
      </c>
      <c r="O175" s="20">
        <f t="shared" si="6"/>
        <v>1576.38</v>
      </c>
      <c r="P175" s="20">
        <f t="shared" si="7"/>
        <v>24673.62</v>
      </c>
    </row>
    <row r="176" spans="1:16" s="68" customFormat="1" ht="13.5" customHeight="1" x14ac:dyDescent="0.25">
      <c r="A176" s="12">
        <v>168</v>
      </c>
      <c r="B176" s="51" t="s">
        <v>222</v>
      </c>
      <c r="C176" s="29" t="s">
        <v>214</v>
      </c>
      <c r="D176" s="26" t="s">
        <v>215</v>
      </c>
      <c r="E176" s="66" t="s">
        <v>26</v>
      </c>
      <c r="F176" s="82" t="s">
        <v>27</v>
      </c>
      <c r="G176" s="27">
        <v>44927</v>
      </c>
      <c r="H176" s="27">
        <v>45292</v>
      </c>
      <c r="I176" s="23">
        <v>26250</v>
      </c>
      <c r="J176" s="24">
        <v>0</v>
      </c>
      <c r="K176" s="18">
        <v>753.38</v>
      </c>
      <c r="L176" s="18">
        <f>L158</f>
        <v>0</v>
      </c>
      <c r="M176" s="28">
        <v>798</v>
      </c>
      <c r="N176" s="19">
        <f>N158</f>
        <v>25</v>
      </c>
      <c r="O176" s="20">
        <f t="shared" si="6"/>
        <v>1576.38</v>
      </c>
      <c r="P176" s="20">
        <v>24673.62</v>
      </c>
    </row>
    <row r="177" spans="1:16" s="68" customFormat="1" x14ac:dyDescent="0.25">
      <c r="A177" s="12">
        <v>169</v>
      </c>
      <c r="B177" s="29" t="s">
        <v>281</v>
      </c>
      <c r="C177" s="29" t="s">
        <v>214</v>
      </c>
      <c r="D177" s="21" t="s">
        <v>215</v>
      </c>
      <c r="E177" s="67" t="s">
        <v>47</v>
      </c>
      <c r="F177" s="67" t="s">
        <v>44</v>
      </c>
      <c r="G177" s="30">
        <v>45108</v>
      </c>
      <c r="H177" s="30">
        <v>45474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0">
        <f t="shared" ref="O177:O186" si="16">K177+L177+M177+N177</f>
        <v>1325.1999999999998</v>
      </c>
      <c r="P177" s="20">
        <f t="shared" ref="P177:P186" si="17">I177-O177</f>
        <v>20674.8</v>
      </c>
    </row>
    <row r="178" spans="1:16" s="68" customFormat="1" x14ac:dyDescent="0.25">
      <c r="A178" s="12">
        <v>170</v>
      </c>
      <c r="B178" s="33" t="s">
        <v>332</v>
      </c>
      <c r="C178" s="29" t="s">
        <v>214</v>
      </c>
      <c r="D178" s="21" t="s">
        <v>215</v>
      </c>
      <c r="E178" s="67" t="s">
        <v>47</v>
      </c>
      <c r="F178" s="67" t="s">
        <v>27</v>
      </c>
      <c r="G178" s="30">
        <v>45139</v>
      </c>
      <c r="H178" s="30">
        <v>45505</v>
      </c>
      <c r="I178" s="31">
        <v>22000</v>
      </c>
      <c r="J178" s="24"/>
      <c r="K178" s="25">
        <v>631.4</v>
      </c>
      <c r="L178" s="25"/>
      <c r="M178" s="25">
        <v>668.8</v>
      </c>
      <c r="N178" s="32">
        <v>25</v>
      </c>
      <c r="O178" s="28">
        <f t="shared" si="16"/>
        <v>1325.1999999999998</v>
      </c>
      <c r="P178" s="28">
        <f t="shared" si="17"/>
        <v>20674.8</v>
      </c>
    </row>
    <row r="179" spans="1:16" s="68" customFormat="1" x14ac:dyDescent="0.25">
      <c r="A179" s="12">
        <v>171</v>
      </c>
      <c r="B179" s="33" t="s">
        <v>333</v>
      </c>
      <c r="C179" s="29" t="s">
        <v>214</v>
      </c>
      <c r="D179" s="21" t="s">
        <v>215</v>
      </c>
      <c r="E179" s="67" t="s">
        <v>47</v>
      </c>
      <c r="F179" s="67" t="s">
        <v>44</v>
      </c>
      <c r="G179" s="30">
        <v>45139</v>
      </c>
      <c r="H179" s="30">
        <v>45505</v>
      </c>
      <c r="I179" s="31">
        <v>22000</v>
      </c>
      <c r="J179" s="24"/>
      <c r="K179" s="25">
        <v>631.4</v>
      </c>
      <c r="L179" s="25"/>
      <c r="M179" s="25">
        <v>668.8</v>
      </c>
      <c r="N179" s="32">
        <v>25</v>
      </c>
      <c r="O179" s="28">
        <f t="shared" si="16"/>
        <v>1325.1999999999998</v>
      </c>
      <c r="P179" s="28">
        <f t="shared" si="17"/>
        <v>20674.8</v>
      </c>
    </row>
    <row r="180" spans="1:16" s="68" customFormat="1" x14ac:dyDescent="0.25">
      <c r="A180" s="12">
        <v>172</v>
      </c>
      <c r="B180" s="33" t="s">
        <v>334</v>
      </c>
      <c r="C180" s="29" t="s">
        <v>214</v>
      </c>
      <c r="D180" s="21" t="s">
        <v>215</v>
      </c>
      <c r="E180" s="67" t="s">
        <v>47</v>
      </c>
      <c r="F180" s="67" t="s">
        <v>27</v>
      </c>
      <c r="G180" s="30">
        <v>45139</v>
      </c>
      <c r="H180" s="30">
        <v>45505</v>
      </c>
      <c r="I180" s="31">
        <v>22000</v>
      </c>
      <c r="J180" s="24"/>
      <c r="K180" s="25">
        <v>631.4</v>
      </c>
      <c r="L180" s="25"/>
      <c r="M180" s="25">
        <v>668.8</v>
      </c>
      <c r="N180" s="32">
        <v>25</v>
      </c>
      <c r="O180" s="28">
        <f t="shared" si="16"/>
        <v>1325.1999999999998</v>
      </c>
      <c r="P180" s="28">
        <f t="shared" si="17"/>
        <v>20674.8</v>
      </c>
    </row>
    <row r="181" spans="1:16" s="68" customFormat="1" x14ac:dyDescent="0.25">
      <c r="A181" s="12">
        <v>173</v>
      </c>
      <c r="B181" s="33" t="s">
        <v>335</v>
      </c>
      <c r="C181" s="29" t="s">
        <v>214</v>
      </c>
      <c r="D181" s="21" t="s">
        <v>215</v>
      </c>
      <c r="E181" s="67" t="s">
        <v>47</v>
      </c>
      <c r="F181" s="67" t="s">
        <v>27</v>
      </c>
      <c r="G181" s="30">
        <v>45139</v>
      </c>
      <c r="H181" s="30">
        <v>45505</v>
      </c>
      <c r="I181" s="31">
        <v>22000</v>
      </c>
      <c r="J181" s="24"/>
      <c r="K181" s="25">
        <v>631.4</v>
      </c>
      <c r="L181" s="25"/>
      <c r="M181" s="25">
        <v>668.8</v>
      </c>
      <c r="N181" s="32">
        <v>25</v>
      </c>
      <c r="O181" s="28">
        <f t="shared" si="16"/>
        <v>1325.1999999999998</v>
      </c>
      <c r="P181" s="28">
        <f t="shared" si="17"/>
        <v>20674.8</v>
      </c>
    </row>
    <row r="182" spans="1:16" s="68" customFormat="1" x14ac:dyDescent="0.25">
      <c r="A182" s="12">
        <v>174</v>
      </c>
      <c r="B182" s="33" t="s">
        <v>359</v>
      </c>
      <c r="C182" s="29" t="s">
        <v>214</v>
      </c>
      <c r="D182" s="21" t="s">
        <v>215</v>
      </c>
      <c r="E182" s="67" t="s">
        <v>47</v>
      </c>
      <c r="F182" s="67" t="s">
        <v>27</v>
      </c>
      <c r="G182" s="30">
        <v>45139</v>
      </c>
      <c r="H182" s="30">
        <v>45505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8">
        <f t="shared" si="16"/>
        <v>1325.1999999999998</v>
      </c>
      <c r="P182" s="28">
        <f t="shared" si="17"/>
        <v>20674.8</v>
      </c>
    </row>
    <row r="183" spans="1:16" s="68" customFormat="1" x14ac:dyDescent="0.25">
      <c r="A183" s="12">
        <v>175</v>
      </c>
      <c r="B183" s="33" t="s">
        <v>379</v>
      </c>
      <c r="C183" s="29" t="s">
        <v>214</v>
      </c>
      <c r="D183" s="21" t="s">
        <v>215</v>
      </c>
      <c r="E183" s="67" t="s">
        <v>47</v>
      </c>
      <c r="F183" s="67" t="s">
        <v>44</v>
      </c>
      <c r="G183" s="30">
        <v>45292</v>
      </c>
      <c r="H183" s="30">
        <v>45658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8">
        <f t="shared" si="16"/>
        <v>1325.1999999999998</v>
      </c>
      <c r="P183" s="28">
        <f t="shared" si="17"/>
        <v>20674.8</v>
      </c>
    </row>
    <row r="184" spans="1:16" s="68" customFormat="1" x14ac:dyDescent="0.25">
      <c r="A184" s="12">
        <v>176</v>
      </c>
      <c r="B184" s="33" t="s">
        <v>380</v>
      </c>
      <c r="C184" s="29" t="s">
        <v>214</v>
      </c>
      <c r="D184" s="21" t="s">
        <v>215</v>
      </c>
      <c r="E184" s="67" t="s">
        <v>47</v>
      </c>
      <c r="F184" s="67" t="s">
        <v>27</v>
      </c>
      <c r="G184" s="30">
        <v>45292</v>
      </c>
      <c r="H184" s="30">
        <v>45658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6"/>
        <v>1325.1999999999998</v>
      </c>
      <c r="P184" s="28">
        <f t="shared" si="17"/>
        <v>20674.8</v>
      </c>
    </row>
    <row r="185" spans="1:16" s="68" customFormat="1" x14ac:dyDescent="0.25">
      <c r="A185" s="12">
        <v>177</v>
      </c>
      <c r="B185" s="33" t="s">
        <v>391</v>
      </c>
      <c r="C185" s="29" t="s">
        <v>214</v>
      </c>
      <c r="D185" s="21" t="s">
        <v>215</v>
      </c>
      <c r="E185" s="67" t="s">
        <v>47</v>
      </c>
      <c r="F185" s="67" t="s">
        <v>27</v>
      </c>
      <c r="G185" s="30">
        <v>45323</v>
      </c>
      <c r="H185" s="30">
        <v>45689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6"/>
        <v>1325.1999999999998</v>
      </c>
      <c r="P185" s="28">
        <f t="shared" si="17"/>
        <v>20674.8</v>
      </c>
    </row>
    <row r="186" spans="1:16" s="68" customFormat="1" x14ac:dyDescent="0.25">
      <c r="A186" s="12">
        <v>178</v>
      </c>
      <c r="B186" s="33" t="s">
        <v>348</v>
      </c>
      <c r="C186" s="29" t="s">
        <v>214</v>
      </c>
      <c r="D186" s="21" t="s">
        <v>349</v>
      </c>
      <c r="E186" s="67" t="s">
        <v>47</v>
      </c>
      <c r="F186" s="67" t="s">
        <v>27</v>
      </c>
      <c r="G186" s="30">
        <v>45139</v>
      </c>
      <c r="H186" s="30">
        <v>45505</v>
      </c>
      <c r="I186" s="31">
        <v>35000</v>
      </c>
      <c r="J186" s="24"/>
      <c r="K186" s="25">
        <v>1004.5</v>
      </c>
      <c r="L186" s="25"/>
      <c r="M186" s="25">
        <v>1064</v>
      </c>
      <c r="N186" s="32">
        <v>25</v>
      </c>
      <c r="O186" s="28">
        <f t="shared" si="16"/>
        <v>2093.5</v>
      </c>
      <c r="P186" s="28">
        <f t="shared" si="17"/>
        <v>32906.5</v>
      </c>
    </row>
    <row r="187" spans="1:16" s="68" customFormat="1" x14ac:dyDescent="0.25">
      <c r="A187" s="12">
        <v>179</v>
      </c>
      <c r="B187" s="29" t="s">
        <v>223</v>
      </c>
      <c r="C187" s="29" t="s">
        <v>224</v>
      </c>
      <c r="D187" s="21" t="s">
        <v>225</v>
      </c>
      <c r="E187" s="67" t="s">
        <v>26</v>
      </c>
      <c r="F187" s="67" t="s">
        <v>27</v>
      </c>
      <c r="G187" s="30">
        <v>45078</v>
      </c>
      <c r="H187" s="30">
        <v>45444</v>
      </c>
      <c r="I187" s="31">
        <v>26250</v>
      </c>
      <c r="J187" s="24"/>
      <c r="K187" s="25">
        <v>753.38</v>
      </c>
      <c r="L187" s="25"/>
      <c r="M187" s="25">
        <v>798</v>
      </c>
      <c r="N187" s="32">
        <v>25</v>
      </c>
      <c r="O187" s="28">
        <v>1576.38</v>
      </c>
      <c r="P187" s="28">
        <v>24673.62</v>
      </c>
    </row>
    <row r="188" spans="1:16" s="68" customFormat="1" x14ac:dyDescent="0.25">
      <c r="A188" s="12">
        <v>180</v>
      </c>
      <c r="B188" s="29" t="s">
        <v>226</v>
      </c>
      <c r="C188" s="29" t="s">
        <v>224</v>
      </c>
      <c r="D188" s="21" t="s">
        <v>227</v>
      </c>
      <c r="E188" s="66" t="s">
        <v>26</v>
      </c>
      <c r="F188" s="67" t="s">
        <v>27</v>
      </c>
      <c r="G188" s="22">
        <v>41593</v>
      </c>
      <c r="H188" s="22">
        <v>45611</v>
      </c>
      <c r="I188" s="23">
        <v>16500</v>
      </c>
      <c r="J188" s="24">
        <v>0</v>
      </c>
      <c r="K188" s="18">
        <v>473.55</v>
      </c>
      <c r="L188" s="18"/>
      <c r="M188" s="25">
        <v>501.6</v>
      </c>
      <c r="N188" s="19">
        <v>25</v>
      </c>
      <c r="O188" s="20">
        <f t="shared" si="6"/>
        <v>1000.1500000000001</v>
      </c>
      <c r="P188" s="20">
        <f t="shared" si="7"/>
        <v>15499.85</v>
      </c>
    </row>
    <row r="189" spans="1:16" s="68" customFormat="1" x14ac:dyDescent="0.25">
      <c r="A189" s="12">
        <v>181</v>
      </c>
      <c r="B189" s="29" t="s">
        <v>228</v>
      </c>
      <c r="C189" s="29" t="s">
        <v>224</v>
      </c>
      <c r="D189" s="21" t="s">
        <v>227</v>
      </c>
      <c r="E189" s="66" t="s">
        <v>26</v>
      </c>
      <c r="F189" s="67" t="s">
        <v>27</v>
      </c>
      <c r="G189" s="30">
        <v>44835</v>
      </c>
      <c r="H189" s="30">
        <v>45566</v>
      </c>
      <c r="I189" s="23">
        <v>16500</v>
      </c>
      <c r="J189" s="24">
        <v>0</v>
      </c>
      <c r="K189" s="18">
        <v>473.55</v>
      </c>
      <c r="L189" s="18"/>
      <c r="M189" s="25">
        <v>501.6</v>
      </c>
      <c r="N189" s="19">
        <v>25</v>
      </c>
      <c r="O189" s="20">
        <f t="shared" si="6"/>
        <v>1000.1500000000001</v>
      </c>
      <c r="P189" s="20">
        <f t="shared" si="7"/>
        <v>15499.85</v>
      </c>
    </row>
    <row r="190" spans="1:16" s="68" customFormat="1" x14ac:dyDescent="0.25">
      <c r="A190" s="12">
        <v>182</v>
      </c>
      <c r="B190" s="14" t="s">
        <v>229</v>
      </c>
      <c r="C190" s="29" t="s">
        <v>230</v>
      </c>
      <c r="D190" s="13" t="s">
        <v>231</v>
      </c>
      <c r="E190" s="66" t="s">
        <v>26</v>
      </c>
      <c r="F190" s="66" t="s">
        <v>27</v>
      </c>
      <c r="G190" s="15">
        <v>44805</v>
      </c>
      <c r="H190" s="15">
        <v>45536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6"/>
        <v>805.11999999999989</v>
      </c>
      <c r="P190" s="20">
        <f t="shared" si="7"/>
        <v>12394.880000000001</v>
      </c>
    </row>
    <row r="191" spans="1:16" s="68" customFormat="1" x14ac:dyDescent="0.25">
      <c r="A191" s="12">
        <v>183</v>
      </c>
      <c r="B191" s="14" t="s">
        <v>232</v>
      </c>
      <c r="C191" s="29" t="s">
        <v>230</v>
      </c>
      <c r="D191" s="13" t="s">
        <v>231</v>
      </c>
      <c r="E191" s="66" t="s">
        <v>26</v>
      </c>
      <c r="F191" s="66" t="s">
        <v>27</v>
      </c>
      <c r="G191" s="15">
        <v>44805</v>
      </c>
      <c r="H191" s="15">
        <v>45536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6"/>
        <v>805.11999999999989</v>
      </c>
      <c r="P191" s="20">
        <f t="shared" si="7"/>
        <v>12394.880000000001</v>
      </c>
    </row>
    <row r="192" spans="1:16" s="68" customFormat="1" x14ac:dyDescent="0.25">
      <c r="A192" s="12">
        <v>184</v>
      </c>
      <c r="B192" s="14" t="s">
        <v>233</v>
      </c>
      <c r="C192" s="29" t="s">
        <v>230</v>
      </c>
      <c r="D192" s="13" t="s">
        <v>231</v>
      </c>
      <c r="E192" s="66" t="s">
        <v>26</v>
      </c>
      <c r="F192" s="66" t="s">
        <v>44</v>
      </c>
      <c r="G192" s="15">
        <v>44805</v>
      </c>
      <c r="H192" s="15">
        <v>45536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6"/>
        <v>805.11999999999989</v>
      </c>
      <c r="P192" s="20">
        <f t="shared" si="7"/>
        <v>12394.880000000001</v>
      </c>
    </row>
    <row r="193" spans="1:16" s="68" customFormat="1" x14ac:dyDescent="0.25">
      <c r="A193" s="12">
        <v>185</v>
      </c>
      <c r="B193" s="29" t="s">
        <v>234</v>
      </c>
      <c r="C193" s="29" t="s">
        <v>230</v>
      </c>
      <c r="D193" s="21" t="s">
        <v>231</v>
      </c>
      <c r="E193" s="66" t="s">
        <v>26</v>
      </c>
      <c r="F193" s="67" t="s">
        <v>27</v>
      </c>
      <c r="G193" s="30">
        <v>44480</v>
      </c>
      <c r="H193" s="30">
        <v>45576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6"/>
        <v>805.11999999999989</v>
      </c>
      <c r="P193" s="20">
        <f t="shared" si="7"/>
        <v>12394.880000000001</v>
      </c>
    </row>
    <row r="194" spans="1:16" s="68" customFormat="1" x14ac:dyDescent="0.25">
      <c r="A194" s="12">
        <v>186</v>
      </c>
      <c r="B194" s="29" t="s">
        <v>235</v>
      </c>
      <c r="C194" s="29" t="s">
        <v>230</v>
      </c>
      <c r="D194" s="21" t="s">
        <v>231</v>
      </c>
      <c r="E194" s="66" t="s">
        <v>26</v>
      </c>
      <c r="F194" s="67" t="s">
        <v>27</v>
      </c>
      <c r="G194" s="30">
        <v>44480</v>
      </c>
      <c r="H194" s="30">
        <v>45576</v>
      </c>
      <c r="I194" s="23">
        <v>3520</v>
      </c>
      <c r="J194" s="24">
        <v>0</v>
      </c>
      <c r="K194" s="18">
        <v>101.02</v>
      </c>
      <c r="L194" s="18"/>
      <c r="M194" s="25">
        <v>107.01</v>
      </c>
      <c r="N194" s="19">
        <v>25</v>
      </c>
      <c r="O194" s="20">
        <f t="shared" ref="O194:O248" si="18">K194+L194+M194+N194</f>
        <v>233.03</v>
      </c>
      <c r="P194" s="20">
        <f t="shared" ref="P194:P248" si="19">I194-O194</f>
        <v>3286.97</v>
      </c>
    </row>
    <row r="195" spans="1:16" s="68" customFormat="1" x14ac:dyDescent="0.25">
      <c r="A195" s="12">
        <v>187</v>
      </c>
      <c r="B195" s="29" t="s">
        <v>236</v>
      </c>
      <c r="C195" s="29" t="s">
        <v>230</v>
      </c>
      <c r="D195" s="21" t="s">
        <v>231</v>
      </c>
      <c r="E195" s="66" t="s">
        <v>26</v>
      </c>
      <c r="F195" s="67" t="s">
        <v>27</v>
      </c>
      <c r="G195" s="30">
        <v>44480</v>
      </c>
      <c r="H195" s="30">
        <v>45576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8"/>
        <v>805.11999999999989</v>
      </c>
      <c r="P195" s="20">
        <f t="shared" si="19"/>
        <v>12394.880000000001</v>
      </c>
    </row>
    <row r="196" spans="1:16" s="68" customFormat="1" x14ac:dyDescent="0.25">
      <c r="A196" s="12">
        <v>188</v>
      </c>
      <c r="B196" s="29" t="s">
        <v>237</v>
      </c>
      <c r="C196" s="29" t="s">
        <v>230</v>
      </c>
      <c r="D196" s="21" t="s">
        <v>231</v>
      </c>
      <c r="E196" s="66" t="s">
        <v>26</v>
      </c>
      <c r="F196" s="67" t="s">
        <v>27</v>
      </c>
      <c r="G196" s="30">
        <v>44480</v>
      </c>
      <c r="H196" s="30">
        <v>45576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68" customFormat="1" x14ac:dyDescent="0.25">
      <c r="A197" s="12">
        <v>189</v>
      </c>
      <c r="B197" s="29" t="s">
        <v>238</v>
      </c>
      <c r="C197" s="29" t="s">
        <v>230</v>
      </c>
      <c r="D197" s="21" t="s">
        <v>231</v>
      </c>
      <c r="E197" s="66" t="s">
        <v>26</v>
      </c>
      <c r="F197" s="67" t="s">
        <v>27</v>
      </c>
      <c r="G197" s="30">
        <v>44480</v>
      </c>
      <c r="H197" s="30">
        <v>45576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1612.38</v>
      </c>
      <c r="O197" s="20">
        <f t="shared" si="18"/>
        <v>2392.5</v>
      </c>
      <c r="P197" s="20">
        <f t="shared" si="19"/>
        <v>10807.5</v>
      </c>
    </row>
    <row r="198" spans="1:16" s="68" customFormat="1" x14ac:dyDescent="0.25">
      <c r="A198" s="12">
        <v>190</v>
      </c>
      <c r="B198" s="29" t="s">
        <v>239</v>
      </c>
      <c r="C198" s="29" t="s">
        <v>230</v>
      </c>
      <c r="D198" s="21" t="s">
        <v>231</v>
      </c>
      <c r="E198" s="66" t="s">
        <v>26</v>
      </c>
      <c r="F198" s="67" t="s">
        <v>27</v>
      </c>
      <c r="G198" s="30">
        <v>44562</v>
      </c>
      <c r="H198" s="30">
        <v>45292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68" customFormat="1" x14ac:dyDescent="0.25">
      <c r="A199" s="12">
        <v>191</v>
      </c>
      <c r="B199" s="29" t="s">
        <v>240</v>
      </c>
      <c r="C199" s="29" t="s">
        <v>230</v>
      </c>
      <c r="D199" s="21" t="s">
        <v>231</v>
      </c>
      <c r="E199" s="66" t="s">
        <v>26</v>
      </c>
      <c r="F199" s="67" t="s">
        <v>27</v>
      </c>
      <c r="G199" s="30">
        <v>44652</v>
      </c>
      <c r="H199" s="30">
        <v>45383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68" customFormat="1" x14ac:dyDescent="0.25">
      <c r="A200" s="12">
        <v>192</v>
      </c>
      <c r="B200" s="29" t="s">
        <v>241</v>
      </c>
      <c r="C200" s="29" t="s">
        <v>230</v>
      </c>
      <c r="D200" s="21" t="s">
        <v>231</v>
      </c>
      <c r="E200" s="66" t="s">
        <v>26</v>
      </c>
      <c r="F200" s="67" t="s">
        <v>27</v>
      </c>
      <c r="G200" s="30">
        <v>44652</v>
      </c>
      <c r="H200" s="30">
        <v>45383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68" customFormat="1" x14ac:dyDescent="0.25">
      <c r="A201" s="12">
        <v>193</v>
      </c>
      <c r="B201" s="29" t="s">
        <v>242</v>
      </c>
      <c r="C201" s="29" t="s">
        <v>230</v>
      </c>
      <c r="D201" s="21" t="s">
        <v>231</v>
      </c>
      <c r="E201" s="66" t="s">
        <v>26</v>
      </c>
      <c r="F201" s="67" t="s">
        <v>27</v>
      </c>
      <c r="G201" s="30">
        <v>44652</v>
      </c>
      <c r="H201" s="30">
        <v>45383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8"/>
        <v>805.11999999999989</v>
      </c>
      <c r="P201" s="20">
        <f t="shared" si="19"/>
        <v>12394.880000000001</v>
      </c>
    </row>
    <row r="202" spans="1:16" s="68" customFormat="1" x14ac:dyDescent="0.25">
      <c r="A202" s="12">
        <v>194</v>
      </c>
      <c r="B202" s="29" t="s">
        <v>243</v>
      </c>
      <c r="C202" s="29" t="s">
        <v>230</v>
      </c>
      <c r="D202" s="21" t="s">
        <v>231</v>
      </c>
      <c r="E202" s="66" t="s">
        <v>26</v>
      </c>
      <c r="F202" s="67" t="s">
        <v>27</v>
      </c>
      <c r="G202" s="30">
        <v>44652</v>
      </c>
      <c r="H202" s="30">
        <v>45383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8"/>
        <v>805.11999999999989</v>
      </c>
      <c r="P202" s="20">
        <f t="shared" si="19"/>
        <v>12394.880000000001</v>
      </c>
    </row>
    <row r="203" spans="1:16" s="68" customFormat="1" x14ac:dyDescent="0.25">
      <c r="A203" s="12">
        <v>195</v>
      </c>
      <c r="B203" s="29" t="s">
        <v>244</v>
      </c>
      <c r="C203" s="29" t="s">
        <v>230</v>
      </c>
      <c r="D203" s="21" t="s">
        <v>231</v>
      </c>
      <c r="E203" s="66" t="s">
        <v>26</v>
      </c>
      <c r="F203" s="67" t="s">
        <v>27</v>
      </c>
      <c r="G203" s="30">
        <v>44866</v>
      </c>
      <c r="H203" s="30">
        <v>45597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8"/>
        <v>805.11999999999989</v>
      </c>
      <c r="P203" s="20">
        <f t="shared" si="19"/>
        <v>12394.880000000001</v>
      </c>
    </row>
    <row r="204" spans="1:16" s="68" customFormat="1" x14ac:dyDescent="0.25">
      <c r="A204" s="12">
        <v>196</v>
      </c>
      <c r="B204" s="29" t="s">
        <v>245</v>
      </c>
      <c r="C204" s="29" t="s">
        <v>230</v>
      </c>
      <c r="D204" s="21" t="s">
        <v>231</v>
      </c>
      <c r="E204" s="66" t="s">
        <v>26</v>
      </c>
      <c r="F204" s="67" t="s">
        <v>27</v>
      </c>
      <c r="G204" s="30">
        <v>44866</v>
      </c>
      <c r="H204" s="30">
        <v>45597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8"/>
        <v>805.11999999999989</v>
      </c>
      <c r="P204" s="20">
        <f t="shared" si="19"/>
        <v>12394.880000000001</v>
      </c>
    </row>
    <row r="205" spans="1:16" s="68" customFormat="1" x14ac:dyDescent="0.25">
      <c r="A205" s="12">
        <v>197</v>
      </c>
      <c r="B205" s="29" t="s">
        <v>246</v>
      </c>
      <c r="C205" s="29" t="s">
        <v>230</v>
      </c>
      <c r="D205" s="21" t="s">
        <v>231</v>
      </c>
      <c r="E205" s="66" t="s">
        <v>26</v>
      </c>
      <c r="F205" s="67" t="s">
        <v>27</v>
      </c>
      <c r="G205" s="30">
        <v>44866</v>
      </c>
      <c r="H205" s="30">
        <v>45597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8"/>
        <v>805.11999999999989</v>
      </c>
      <c r="P205" s="20">
        <f t="shared" si="19"/>
        <v>12394.880000000001</v>
      </c>
    </row>
    <row r="206" spans="1:16" s="68" customFormat="1" x14ac:dyDescent="0.25">
      <c r="A206" s="12">
        <v>198</v>
      </c>
      <c r="B206" s="29" t="s">
        <v>247</v>
      </c>
      <c r="C206" s="29" t="s">
        <v>230</v>
      </c>
      <c r="D206" s="21" t="s">
        <v>231</v>
      </c>
      <c r="E206" s="66" t="s">
        <v>26</v>
      </c>
      <c r="F206" s="67" t="s">
        <v>27</v>
      </c>
      <c r="G206" s="30">
        <v>44866</v>
      </c>
      <c r="H206" s="30">
        <v>45597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8"/>
        <v>805.11999999999989</v>
      </c>
      <c r="P206" s="20">
        <f t="shared" si="19"/>
        <v>12394.880000000001</v>
      </c>
    </row>
    <row r="207" spans="1:16" s="68" customFormat="1" x14ac:dyDescent="0.25">
      <c r="A207" s="12">
        <v>199</v>
      </c>
      <c r="B207" s="29" t="s">
        <v>248</v>
      </c>
      <c r="C207" s="29" t="s">
        <v>230</v>
      </c>
      <c r="D207" s="21" t="s">
        <v>231</v>
      </c>
      <c r="E207" s="66" t="s">
        <v>26</v>
      </c>
      <c r="F207" s="67" t="s">
        <v>44</v>
      </c>
      <c r="G207" s="30">
        <v>44866</v>
      </c>
      <c r="H207" s="30">
        <v>45597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8"/>
        <v>805.11999999999989</v>
      </c>
      <c r="P207" s="20">
        <f t="shared" si="19"/>
        <v>12394.880000000001</v>
      </c>
    </row>
    <row r="208" spans="1:16" s="68" customFormat="1" ht="15.75" customHeight="1" x14ac:dyDescent="0.25">
      <c r="A208" s="12">
        <v>200</v>
      </c>
      <c r="B208" s="51" t="s">
        <v>249</v>
      </c>
      <c r="C208" s="29" t="s">
        <v>230</v>
      </c>
      <c r="D208" s="26" t="s">
        <v>250</v>
      </c>
      <c r="E208" s="66" t="s">
        <v>26</v>
      </c>
      <c r="F208" s="82" t="s">
        <v>27</v>
      </c>
      <c r="G208" s="27">
        <v>44927</v>
      </c>
      <c r="H208" s="27">
        <v>45292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8"/>
        <v>805.11999999999989</v>
      </c>
      <c r="P208" s="20">
        <f t="shared" si="19"/>
        <v>12394.880000000001</v>
      </c>
    </row>
    <row r="209" spans="1:16" s="68" customFormat="1" ht="15.75" customHeight="1" x14ac:dyDescent="0.25">
      <c r="A209" s="12">
        <v>201</v>
      </c>
      <c r="B209" s="51" t="s">
        <v>251</v>
      </c>
      <c r="C209" s="29" t="s">
        <v>230</v>
      </c>
      <c r="D209" s="26" t="s">
        <v>250</v>
      </c>
      <c r="E209" s="66" t="s">
        <v>26</v>
      </c>
      <c r="F209" s="82" t="s">
        <v>27</v>
      </c>
      <c r="G209" s="27">
        <v>44927</v>
      </c>
      <c r="H209" s="27">
        <v>45292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8"/>
        <v>805.11999999999989</v>
      </c>
      <c r="P209" s="20">
        <f t="shared" si="19"/>
        <v>12394.880000000001</v>
      </c>
    </row>
    <row r="210" spans="1:16" s="68" customFormat="1" ht="14.25" customHeight="1" x14ac:dyDescent="0.25">
      <c r="A210" s="12">
        <v>202</v>
      </c>
      <c r="B210" s="51" t="s">
        <v>252</v>
      </c>
      <c r="C210" s="29" t="s">
        <v>230</v>
      </c>
      <c r="D210" s="26" t="s">
        <v>250</v>
      </c>
      <c r="E210" s="66" t="s">
        <v>26</v>
      </c>
      <c r="F210" s="82" t="s">
        <v>27</v>
      </c>
      <c r="G210" s="27">
        <v>44927</v>
      </c>
      <c r="H210" s="27">
        <v>45292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8"/>
        <v>805.11999999999989</v>
      </c>
      <c r="P210" s="20">
        <f t="shared" si="19"/>
        <v>12394.880000000001</v>
      </c>
    </row>
    <row r="211" spans="1:16" s="68" customFormat="1" ht="15.75" customHeight="1" x14ac:dyDescent="0.25">
      <c r="A211" s="12">
        <v>203</v>
      </c>
      <c r="B211" s="51" t="s">
        <v>253</v>
      </c>
      <c r="C211" s="29" t="s">
        <v>230</v>
      </c>
      <c r="D211" s="26" t="s">
        <v>250</v>
      </c>
      <c r="E211" s="66" t="s">
        <v>26</v>
      </c>
      <c r="F211" s="82" t="s">
        <v>27</v>
      </c>
      <c r="G211" s="27">
        <v>44927</v>
      </c>
      <c r="H211" s="27">
        <v>45292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8"/>
        <v>805.11999999999989</v>
      </c>
      <c r="P211" s="20">
        <f t="shared" si="19"/>
        <v>12394.880000000001</v>
      </c>
    </row>
    <row r="212" spans="1:16" s="68" customFormat="1" ht="14.25" customHeight="1" x14ac:dyDescent="0.25">
      <c r="A212" s="12">
        <v>204</v>
      </c>
      <c r="B212" s="51" t="s">
        <v>254</v>
      </c>
      <c r="C212" s="29" t="s">
        <v>230</v>
      </c>
      <c r="D212" s="26" t="s">
        <v>250</v>
      </c>
      <c r="E212" s="66" t="s">
        <v>26</v>
      </c>
      <c r="F212" s="82" t="s">
        <v>27</v>
      </c>
      <c r="G212" s="27">
        <v>44927</v>
      </c>
      <c r="H212" s="27">
        <v>45292</v>
      </c>
      <c r="I212" s="23">
        <v>13220</v>
      </c>
      <c r="J212" s="24">
        <v>0</v>
      </c>
      <c r="K212" s="18">
        <v>379.41</v>
      </c>
      <c r="L212" s="18"/>
      <c r="M212" s="25">
        <v>401.89</v>
      </c>
      <c r="N212" s="19">
        <v>25</v>
      </c>
      <c r="O212" s="20">
        <f t="shared" si="18"/>
        <v>806.3</v>
      </c>
      <c r="P212" s="20">
        <f t="shared" si="19"/>
        <v>12413.7</v>
      </c>
    </row>
    <row r="213" spans="1:16" s="68" customFormat="1" x14ac:dyDescent="0.25">
      <c r="A213" s="12">
        <v>205</v>
      </c>
      <c r="B213" s="29" t="s">
        <v>255</v>
      </c>
      <c r="C213" s="29" t="s">
        <v>230</v>
      </c>
      <c r="D213" s="21" t="s">
        <v>231</v>
      </c>
      <c r="E213" s="66" t="s">
        <v>26</v>
      </c>
      <c r="F213" s="67" t="s">
        <v>27</v>
      </c>
      <c r="G213" s="30">
        <v>44835</v>
      </c>
      <c r="H213" s="30">
        <v>45566</v>
      </c>
      <c r="I213" s="23">
        <v>3525.33</v>
      </c>
      <c r="J213" s="24">
        <v>0</v>
      </c>
      <c r="K213" s="18">
        <v>379.41</v>
      </c>
      <c r="L213" s="18"/>
      <c r="M213" s="25">
        <v>401.89</v>
      </c>
      <c r="N213" s="19">
        <v>25</v>
      </c>
      <c r="O213" s="20">
        <f t="shared" si="18"/>
        <v>806.3</v>
      </c>
      <c r="P213" s="20">
        <f t="shared" si="19"/>
        <v>2719.0299999999997</v>
      </c>
    </row>
    <row r="214" spans="1:16" s="68" customFormat="1" x14ac:dyDescent="0.25">
      <c r="A214" s="12">
        <v>206</v>
      </c>
      <c r="B214" s="29" t="s">
        <v>256</v>
      </c>
      <c r="C214" s="29" t="s">
        <v>230</v>
      </c>
      <c r="D214" s="21" t="s">
        <v>231</v>
      </c>
      <c r="E214" s="66" t="s">
        <v>26</v>
      </c>
      <c r="F214" s="67" t="s">
        <v>27</v>
      </c>
      <c r="G214" s="30">
        <v>44835</v>
      </c>
      <c r="H214" s="30">
        <v>45566</v>
      </c>
      <c r="I214" s="23">
        <v>13220</v>
      </c>
      <c r="J214" s="24">
        <v>0</v>
      </c>
      <c r="K214" s="18">
        <v>379.41</v>
      </c>
      <c r="L214" s="18"/>
      <c r="M214" s="25">
        <v>401.89</v>
      </c>
      <c r="N214" s="19">
        <v>25</v>
      </c>
      <c r="O214" s="20">
        <f t="shared" si="18"/>
        <v>806.3</v>
      </c>
      <c r="P214" s="20">
        <f t="shared" si="19"/>
        <v>12413.7</v>
      </c>
    </row>
    <row r="215" spans="1:16" s="68" customFormat="1" x14ac:dyDescent="0.25">
      <c r="A215" s="12">
        <v>207</v>
      </c>
      <c r="B215" s="29" t="s">
        <v>282</v>
      </c>
      <c r="C215" s="29" t="s">
        <v>230</v>
      </c>
      <c r="D215" s="21" t="s">
        <v>250</v>
      </c>
      <c r="E215" s="67" t="s">
        <v>47</v>
      </c>
      <c r="F215" s="67" t="s">
        <v>27</v>
      </c>
      <c r="G215" s="30">
        <v>45108</v>
      </c>
      <c r="H215" s="30">
        <v>45474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0">
        <f t="shared" ref="O215:O231" si="20">K215+L215+M215+N215</f>
        <v>805.11999999999989</v>
      </c>
      <c r="P215" s="20">
        <f t="shared" ref="P215:P227" si="21">I215-O215</f>
        <v>12394.880000000001</v>
      </c>
    </row>
    <row r="216" spans="1:16" s="68" customFormat="1" x14ac:dyDescent="0.25">
      <c r="A216" s="12">
        <v>208</v>
      </c>
      <c r="B216" s="29" t="s">
        <v>284</v>
      </c>
      <c r="C216" s="29" t="s">
        <v>230</v>
      </c>
      <c r="D216" s="21" t="s">
        <v>250</v>
      </c>
      <c r="E216" s="67" t="s">
        <v>47</v>
      </c>
      <c r="F216" s="67" t="s">
        <v>27</v>
      </c>
      <c r="G216" s="30">
        <v>45108</v>
      </c>
      <c r="H216" s="30">
        <v>45474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0">
        <f t="shared" si="20"/>
        <v>805.11999999999989</v>
      </c>
      <c r="P216" s="20">
        <f t="shared" si="21"/>
        <v>12394.880000000001</v>
      </c>
    </row>
    <row r="217" spans="1:16" s="68" customFormat="1" x14ac:dyDescent="0.25">
      <c r="A217" s="12">
        <v>209</v>
      </c>
      <c r="B217" s="29" t="s">
        <v>285</v>
      </c>
      <c r="C217" s="29" t="s">
        <v>230</v>
      </c>
      <c r="D217" s="21" t="s">
        <v>250</v>
      </c>
      <c r="E217" s="67" t="s">
        <v>47</v>
      </c>
      <c r="F217" s="67" t="s">
        <v>27</v>
      </c>
      <c r="G217" s="30">
        <v>45108</v>
      </c>
      <c r="H217" s="30">
        <v>45474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0">
        <f t="shared" si="20"/>
        <v>805.11999999999989</v>
      </c>
      <c r="P217" s="20">
        <f t="shared" si="21"/>
        <v>12394.880000000001</v>
      </c>
    </row>
    <row r="218" spans="1:16" s="68" customFormat="1" x14ac:dyDescent="0.25">
      <c r="A218" s="12">
        <v>210</v>
      </c>
      <c r="B218" s="29" t="s">
        <v>286</v>
      </c>
      <c r="C218" s="29" t="s">
        <v>230</v>
      </c>
      <c r="D218" s="21" t="s">
        <v>250</v>
      </c>
      <c r="E218" s="67" t="s">
        <v>47</v>
      </c>
      <c r="F218" s="67" t="s">
        <v>27</v>
      </c>
      <c r="G218" s="30">
        <v>45108</v>
      </c>
      <c r="H218" s="30">
        <v>45474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0">
        <f t="shared" si="20"/>
        <v>805.11999999999989</v>
      </c>
      <c r="P218" s="20">
        <f t="shared" si="21"/>
        <v>12394.880000000001</v>
      </c>
    </row>
    <row r="219" spans="1:16" s="68" customFormat="1" x14ac:dyDescent="0.25">
      <c r="A219" s="12">
        <v>211</v>
      </c>
      <c r="B219" s="29" t="s">
        <v>287</v>
      </c>
      <c r="C219" s="29" t="s">
        <v>230</v>
      </c>
      <c r="D219" s="21" t="s">
        <v>250</v>
      </c>
      <c r="E219" s="67" t="s">
        <v>47</v>
      </c>
      <c r="F219" s="67" t="s">
        <v>27</v>
      </c>
      <c r="G219" s="30">
        <v>45108</v>
      </c>
      <c r="H219" s="30">
        <v>45474</v>
      </c>
      <c r="I219" s="31">
        <v>3960</v>
      </c>
      <c r="J219" s="24"/>
      <c r="K219" s="25">
        <v>113.65</v>
      </c>
      <c r="L219" s="25"/>
      <c r="M219" s="25">
        <v>120.38</v>
      </c>
      <c r="N219" s="32">
        <v>706.16</v>
      </c>
      <c r="O219" s="20">
        <f t="shared" si="20"/>
        <v>940.18999999999994</v>
      </c>
      <c r="P219" s="20">
        <f t="shared" si="21"/>
        <v>3019.81</v>
      </c>
    </row>
    <row r="220" spans="1:16" s="68" customFormat="1" x14ac:dyDescent="0.25">
      <c r="A220" s="12">
        <v>212</v>
      </c>
      <c r="B220" s="33" t="s">
        <v>301</v>
      </c>
      <c r="C220" s="29" t="s">
        <v>230</v>
      </c>
      <c r="D220" s="21" t="s">
        <v>250</v>
      </c>
      <c r="E220" s="67" t="s">
        <v>47</v>
      </c>
      <c r="F220" s="67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20"/>
        <v>805.11999999999989</v>
      </c>
      <c r="P220" s="28">
        <f t="shared" si="21"/>
        <v>12394.880000000001</v>
      </c>
    </row>
    <row r="221" spans="1:16" s="68" customFormat="1" x14ac:dyDescent="0.25">
      <c r="A221" s="12">
        <v>213</v>
      </c>
      <c r="B221" s="33" t="s">
        <v>302</v>
      </c>
      <c r="C221" s="29" t="s">
        <v>230</v>
      </c>
      <c r="D221" s="21" t="s">
        <v>250</v>
      </c>
      <c r="E221" s="67" t="s">
        <v>47</v>
      </c>
      <c r="F221" s="67" t="s">
        <v>27</v>
      </c>
      <c r="G221" s="30">
        <v>45139</v>
      </c>
      <c r="H221" s="30">
        <v>45505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8">
        <f t="shared" si="20"/>
        <v>805.11999999999989</v>
      </c>
      <c r="P221" s="28">
        <f t="shared" si="21"/>
        <v>12394.880000000001</v>
      </c>
    </row>
    <row r="222" spans="1:16" s="68" customFormat="1" x14ac:dyDescent="0.25">
      <c r="A222" s="12">
        <v>214</v>
      </c>
      <c r="B222" s="33" t="s">
        <v>305</v>
      </c>
      <c r="C222" s="29" t="s">
        <v>230</v>
      </c>
      <c r="D222" s="21" t="s">
        <v>250</v>
      </c>
      <c r="E222" s="67" t="s">
        <v>47</v>
      </c>
      <c r="F222" s="67" t="s">
        <v>44</v>
      </c>
      <c r="G222" s="30">
        <v>45139</v>
      </c>
      <c r="H222" s="30">
        <v>45505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25</v>
      </c>
      <c r="O222" s="28">
        <f t="shared" si="20"/>
        <v>805.11999999999989</v>
      </c>
      <c r="P222" s="28">
        <f t="shared" si="21"/>
        <v>12394.880000000001</v>
      </c>
    </row>
    <row r="223" spans="1:16" s="68" customFormat="1" x14ac:dyDescent="0.25">
      <c r="A223" s="12">
        <v>215</v>
      </c>
      <c r="B223" s="33" t="s">
        <v>312</v>
      </c>
      <c r="C223" s="29" t="s">
        <v>230</v>
      </c>
      <c r="D223" s="21" t="s">
        <v>231</v>
      </c>
      <c r="E223" s="67" t="s">
        <v>47</v>
      </c>
      <c r="F223" s="67" t="s">
        <v>27</v>
      </c>
      <c r="G223" s="30">
        <v>45139</v>
      </c>
      <c r="H223" s="30">
        <v>45505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25</v>
      </c>
      <c r="O223" s="28">
        <f t="shared" si="20"/>
        <v>805.11999999999989</v>
      </c>
      <c r="P223" s="28">
        <f t="shared" si="21"/>
        <v>12394.880000000001</v>
      </c>
    </row>
    <row r="224" spans="1:16" s="68" customFormat="1" x14ac:dyDescent="0.25">
      <c r="A224" s="12">
        <v>216</v>
      </c>
      <c r="B224" s="33" t="s">
        <v>339</v>
      </c>
      <c r="C224" s="29" t="s">
        <v>230</v>
      </c>
      <c r="D224" s="21" t="s">
        <v>231</v>
      </c>
      <c r="E224" s="67" t="s">
        <v>47</v>
      </c>
      <c r="F224" s="67" t="s">
        <v>27</v>
      </c>
      <c r="G224" s="30">
        <v>45139</v>
      </c>
      <c r="H224" s="30">
        <v>45505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25</v>
      </c>
      <c r="O224" s="28">
        <f t="shared" si="20"/>
        <v>805.11999999999989</v>
      </c>
      <c r="P224" s="28">
        <f t="shared" si="21"/>
        <v>12394.880000000001</v>
      </c>
    </row>
    <row r="225" spans="1:16" s="68" customFormat="1" x14ac:dyDescent="0.25">
      <c r="A225" s="12">
        <v>217</v>
      </c>
      <c r="B225" s="33" t="s">
        <v>340</v>
      </c>
      <c r="C225" s="29" t="s">
        <v>230</v>
      </c>
      <c r="D225" s="21" t="s">
        <v>231</v>
      </c>
      <c r="E225" s="67" t="s">
        <v>47</v>
      </c>
      <c r="F225" s="67" t="s">
        <v>27</v>
      </c>
      <c r="G225" s="30">
        <v>45139</v>
      </c>
      <c r="H225" s="30">
        <v>45505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25</v>
      </c>
      <c r="O225" s="28">
        <f t="shared" si="20"/>
        <v>805.11999999999989</v>
      </c>
      <c r="P225" s="28">
        <f t="shared" si="21"/>
        <v>12394.880000000001</v>
      </c>
    </row>
    <row r="226" spans="1:16" s="68" customFormat="1" x14ac:dyDescent="0.25">
      <c r="A226" s="12">
        <v>218</v>
      </c>
      <c r="B226" s="33" t="s">
        <v>341</v>
      </c>
      <c r="C226" s="29" t="s">
        <v>230</v>
      </c>
      <c r="D226" s="21" t="s">
        <v>231</v>
      </c>
      <c r="E226" s="67" t="s">
        <v>47</v>
      </c>
      <c r="F226" s="67" t="s">
        <v>27</v>
      </c>
      <c r="G226" s="30">
        <v>45139</v>
      </c>
      <c r="H226" s="30">
        <v>45505</v>
      </c>
      <c r="I226" s="31">
        <v>13200</v>
      </c>
      <c r="J226" s="24"/>
      <c r="K226" s="25">
        <v>378.84</v>
      </c>
      <c r="L226" s="25"/>
      <c r="M226" s="25">
        <v>401.28</v>
      </c>
      <c r="N226" s="32">
        <v>25</v>
      </c>
      <c r="O226" s="28">
        <f t="shared" si="20"/>
        <v>805.11999999999989</v>
      </c>
      <c r="P226" s="28">
        <f t="shared" si="21"/>
        <v>12394.880000000001</v>
      </c>
    </row>
    <row r="227" spans="1:16" s="68" customFormat="1" x14ac:dyDescent="0.25">
      <c r="A227" s="12">
        <v>219</v>
      </c>
      <c r="B227" s="33" t="s">
        <v>371</v>
      </c>
      <c r="C227" s="29" t="s">
        <v>230</v>
      </c>
      <c r="D227" s="21" t="s">
        <v>231</v>
      </c>
      <c r="E227" s="67" t="s">
        <v>47</v>
      </c>
      <c r="F227" s="67" t="s">
        <v>27</v>
      </c>
      <c r="G227" s="30">
        <v>45231</v>
      </c>
      <c r="H227" s="30">
        <v>45597</v>
      </c>
      <c r="I227" s="23">
        <v>13200</v>
      </c>
      <c r="J227" s="24"/>
      <c r="K227" s="25">
        <v>378.84</v>
      </c>
      <c r="L227" s="18"/>
      <c r="M227" s="25">
        <v>401.28</v>
      </c>
      <c r="N227" s="32">
        <v>25</v>
      </c>
      <c r="O227" s="28">
        <f t="shared" si="20"/>
        <v>805.11999999999989</v>
      </c>
      <c r="P227" s="28">
        <f t="shared" si="21"/>
        <v>12394.880000000001</v>
      </c>
    </row>
    <row r="228" spans="1:16" s="68" customFormat="1" x14ac:dyDescent="0.25">
      <c r="A228" s="12">
        <v>220</v>
      </c>
      <c r="B228" s="33" t="s">
        <v>372</v>
      </c>
      <c r="C228" s="29" t="s">
        <v>230</v>
      </c>
      <c r="D228" s="21" t="s">
        <v>231</v>
      </c>
      <c r="E228" s="67" t="s">
        <v>47</v>
      </c>
      <c r="F228" s="67" t="s">
        <v>27</v>
      </c>
      <c r="G228" s="30">
        <v>45231</v>
      </c>
      <c r="H228" s="30">
        <v>45597</v>
      </c>
      <c r="I228" s="23">
        <v>13200</v>
      </c>
      <c r="J228" s="24"/>
      <c r="K228" s="25">
        <v>378.84</v>
      </c>
      <c r="L228" s="18"/>
      <c r="M228" s="25">
        <v>401.28</v>
      </c>
      <c r="N228" s="32">
        <v>25</v>
      </c>
      <c r="O228" s="28">
        <f t="shared" si="20"/>
        <v>805.11999999999989</v>
      </c>
      <c r="P228" s="28">
        <f>I228-O228</f>
        <v>12394.880000000001</v>
      </c>
    </row>
    <row r="229" spans="1:16" s="68" customFormat="1" x14ac:dyDescent="0.25">
      <c r="A229" s="12">
        <v>221</v>
      </c>
      <c r="B229" s="33" t="s">
        <v>376</v>
      </c>
      <c r="C229" s="29" t="s">
        <v>230</v>
      </c>
      <c r="D229" s="21" t="s">
        <v>231</v>
      </c>
      <c r="E229" s="67" t="s">
        <v>47</v>
      </c>
      <c r="F229" s="67" t="s">
        <v>27</v>
      </c>
      <c r="G229" s="30">
        <v>45292</v>
      </c>
      <c r="H229" s="30">
        <v>45658</v>
      </c>
      <c r="I229" s="23">
        <v>13200</v>
      </c>
      <c r="J229" s="24"/>
      <c r="K229" s="25">
        <v>378.84</v>
      </c>
      <c r="L229" s="18"/>
      <c r="M229" s="25">
        <v>401.28</v>
      </c>
      <c r="N229" s="32">
        <v>25</v>
      </c>
      <c r="O229" s="28">
        <f t="shared" si="20"/>
        <v>805.11999999999989</v>
      </c>
      <c r="P229" s="28">
        <f>I229-O229</f>
        <v>12394.880000000001</v>
      </c>
    </row>
    <row r="230" spans="1:16" s="68" customFormat="1" x14ac:dyDescent="0.25">
      <c r="A230" s="12">
        <v>222</v>
      </c>
      <c r="B230" s="33" t="s">
        <v>386</v>
      </c>
      <c r="C230" s="29" t="s">
        <v>230</v>
      </c>
      <c r="D230" s="21" t="s">
        <v>231</v>
      </c>
      <c r="E230" s="67" t="s">
        <v>47</v>
      </c>
      <c r="F230" s="67" t="s">
        <v>44</v>
      </c>
      <c r="G230" s="30">
        <v>45323</v>
      </c>
      <c r="H230" s="30">
        <v>45689</v>
      </c>
      <c r="I230" s="23">
        <v>13200</v>
      </c>
      <c r="J230" s="24"/>
      <c r="K230" s="25">
        <v>378.84</v>
      </c>
      <c r="L230" s="18"/>
      <c r="M230" s="25">
        <v>401.28</v>
      </c>
      <c r="N230" s="32">
        <v>25</v>
      </c>
      <c r="O230" s="28">
        <f t="shared" si="20"/>
        <v>805.11999999999989</v>
      </c>
      <c r="P230" s="28">
        <f>I230-O230</f>
        <v>12394.880000000001</v>
      </c>
    </row>
    <row r="231" spans="1:16" s="68" customFormat="1" x14ac:dyDescent="0.25">
      <c r="A231" s="12">
        <v>223</v>
      </c>
      <c r="B231" s="33" t="s">
        <v>388</v>
      </c>
      <c r="C231" s="29" t="s">
        <v>230</v>
      </c>
      <c r="D231" s="21" t="s">
        <v>231</v>
      </c>
      <c r="E231" s="67" t="s">
        <v>47</v>
      </c>
      <c r="F231" s="67" t="s">
        <v>44</v>
      </c>
      <c r="G231" s="30">
        <v>45323</v>
      </c>
      <c r="H231" s="30">
        <v>45689</v>
      </c>
      <c r="I231" s="23">
        <v>13200</v>
      </c>
      <c r="J231" s="24"/>
      <c r="K231" s="25">
        <v>378.84</v>
      </c>
      <c r="L231" s="18"/>
      <c r="M231" s="25">
        <v>401.28</v>
      </c>
      <c r="N231" s="32">
        <v>25</v>
      </c>
      <c r="O231" s="28">
        <f t="shared" si="20"/>
        <v>805.11999999999989</v>
      </c>
      <c r="P231" s="28">
        <f>I231-O231</f>
        <v>12394.880000000001</v>
      </c>
    </row>
    <row r="232" spans="1:16" s="68" customFormat="1" x14ac:dyDescent="0.25">
      <c r="A232" s="12">
        <v>224</v>
      </c>
      <c r="B232" s="29" t="s">
        <v>257</v>
      </c>
      <c r="C232" s="29" t="s">
        <v>258</v>
      </c>
      <c r="D232" s="21" t="s">
        <v>259</v>
      </c>
      <c r="E232" s="66" t="s">
        <v>26</v>
      </c>
      <c r="F232" s="67" t="s">
        <v>27</v>
      </c>
      <c r="G232" s="30">
        <v>44562</v>
      </c>
      <c r="H232" s="30">
        <v>45292</v>
      </c>
      <c r="I232" s="23">
        <v>19250</v>
      </c>
      <c r="J232" s="24">
        <v>0</v>
      </c>
      <c r="K232" s="18">
        <v>552.48</v>
      </c>
      <c r="L232" s="18"/>
      <c r="M232" s="25">
        <v>585.20000000000005</v>
      </c>
      <c r="N232" s="19">
        <v>25</v>
      </c>
      <c r="O232" s="20">
        <f t="shared" si="18"/>
        <v>1162.68</v>
      </c>
      <c r="P232" s="20">
        <f t="shared" si="19"/>
        <v>18087.32</v>
      </c>
    </row>
    <row r="233" spans="1:16" s="68" customFormat="1" x14ac:dyDescent="0.25">
      <c r="A233" s="12">
        <v>225</v>
      </c>
      <c r="B233" s="33" t="s">
        <v>338</v>
      </c>
      <c r="C233" s="29" t="s">
        <v>258</v>
      </c>
      <c r="D233" s="21" t="s">
        <v>259</v>
      </c>
      <c r="E233" s="67" t="s">
        <v>47</v>
      </c>
      <c r="F233" s="67" t="s">
        <v>44</v>
      </c>
      <c r="G233" s="30">
        <v>45139</v>
      </c>
      <c r="H233" s="30">
        <v>45505</v>
      </c>
      <c r="I233" s="31">
        <v>19250</v>
      </c>
      <c r="J233" s="24"/>
      <c r="K233" s="25">
        <v>552.48</v>
      </c>
      <c r="L233" s="25"/>
      <c r="M233" s="25">
        <v>585.20000000000005</v>
      </c>
      <c r="N233" s="32">
        <v>25</v>
      </c>
      <c r="O233" s="28">
        <f>K233+L233+M233+N233</f>
        <v>1162.68</v>
      </c>
      <c r="P233" s="28">
        <f>I233-O233</f>
        <v>18087.32</v>
      </c>
    </row>
    <row r="234" spans="1:16" s="68" customFormat="1" x14ac:dyDescent="0.25">
      <c r="A234" s="12">
        <v>226</v>
      </c>
      <c r="B234" s="29" t="s">
        <v>260</v>
      </c>
      <c r="C234" s="29" t="s">
        <v>261</v>
      </c>
      <c r="D234" s="21" t="s">
        <v>262</v>
      </c>
      <c r="E234" s="66" t="s">
        <v>26</v>
      </c>
      <c r="F234" s="67" t="s">
        <v>44</v>
      </c>
      <c r="G234" s="30">
        <v>43040</v>
      </c>
      <c r="H234" s="30">
        <v>45566</v>
      </c>
      <c r="I234" s="23">
        <v>31500</v>
      </c>
      <c r="J234" s="24">
        <v>0</v>
      </c>
      <c r="K234" s="18">
        <v>904.05</v>
      </c>
      <c r="L234" s="18"/>
      <c r="M234" s="25">
        <v>957.6</v>
      </c>
      <c r="N234" s="19">
        <v>25</v>
      </c>
      <c r="O234" s="20">
        <f t="shared" si="18"/>
        <v>1886.65</v>
      </c>
      <c r="P234" s="20">
        <f t="shared" si="19"/>
        <v>29613.35</v>
      </c>
    </row>
    <row r="235" spans="1:16" s="68" customFormat="1" x14ac:dyDescent="0.25">
      <c r="A235" s="12">
        <v>227</v>
      </c>
      <c r="B235" s="54" t="s">
        <v>263</v>
      </c>
      <c r="C235" s="29" t="s">
        <v>261</v>
      </c>
      <c r="D235" s="21" t="s">
        <v>262</v>
      </c>
      <c r="E235" s="66" t="s">
        <v>26</v>
      </c>
      <c r="F235" s="71" t="s">
        <v>44</v>
      </c>
      <c r="G235" s="15">
        <v>43617</v>
      </c>
      <c r="H235" s="15">
        <v>45444</v>
      </c>
      <c r="I235" s="23">
        <v>22000</v>
      </c>
      <c r="J235" s="24">
        <v>0</v>
      </c>
      <c r="K235" s="18">
        <v>631.4</v>
      </c>
      <c r="L235" s="18"/>
      <c r="M235" s="35">
        <v>668.8</v>
      </c>
      <c r="N235" s="19">
        <v>25</v>
      </c>
      <c r="O235" s="20">
        <f t="shared" si="18"/>
        <v>1325.1999999999998</v>
      </c>
      <c r="P235" s="20">
        <f t="shared" si="19"/>
        <v>20674.8</v>
      </c>
    </row>
    <row r="236" spans="1:16" s="68" customFormat="1" x14ac:dyDescent="0.25">
      <c r="A236" s="12">
        <v>228</v>
      </c>
      <c r="B236" s="37" t="s">
        <v>264</v>
      </c>
      <c r="C236" s="37" t="s">
        <v>265</v>
      </c>
      <c r="D236" s="36" t="s">
        <v>266</v>
      </c>
      <c r="E236" s="66" t="s">
        <v>26</v>
      </c>
      <c r="F236" s="85" t="s">
        <v>44</v>
      </c>
      <c r="G236" s="38">
        <v>44835</v>
      </c>
      <c r="H236" s="38">
        <v>45566</v>
      </c>
      <c r="I236" s="23">
        <v>22000</v>
      </c>
      <c r="J236" s="24">
        <v>0</v>
      </c>
      <c r="K236" s="18">
        <v>631.4</v>
      </c>
      <c r="L236" s="18"/>
      <c r="M236" s="25">
        <v>668.8</v>
      </c>
      <c r="N236" s="19">
        <v>25</v>
      </c>
      <c r="O236" s="20">
        <f t="shared" si="18"/>
        <v>1325.1999999999998</v>
      </c>
      <c r="P236" s="20">
        <f t="shared" si="19"/>
        <v>20674.8</v>
      </c>
    </row>
    <row r="237" spans="1:16" s="68" customFormat="1" x14ac:dyDescent="0.25">
      <c r="A237" s="12">
        <v>229</v>
      </c>
      <c r="B237" s="29" t="s">
        <v>267</v>
      </c>
      <c r="C237" s="37" t="s">
        <v>265</v>
      </c>
      <c r="D237" s="21" t="s">
        <v>266</v>
      </c>
      <c r="E237" s="66" t="s">
        <v>26</v>
      </c>
      <c r="F237" s="67" t="s">
        <v>44</v>
      </c>
      <c r="G237" s="30">
        <v>44866</v>
      </c>
      <c r="H237" s="30">
        <v>45597</v>
      </c>
      <c r="I237" s="23">
        <v>16500</v>
      </c>
      <c r="J237" s="24">
        <v>0</v>
      </c>
      <c r="K237" s="18">
        <v>473.55</v>
      </c>
      <c r="L237" s="18"/>
      <c r="M237" s="25">
        <v>501.6</v>
      </c>
      <c r="N237" s="19">
        <v>25</v>
      </c>
      <c r="O237" s="20">
        <f t="shared" si="18"/>
        <v>1000.1500000000001</v>
      </c>
      <c r="P237" s="20">
        <f t="shared" si="19"/>
        <v>15499.85</v>
      </c>
    </row>
    <row r="238" spans="1:16" s="68" customFormat="1" x14ac:dyDescent="0.25">
      <c r="A238" s="12">
        <v>230</v>
      </c>
      <c r="B238" s="33" t="s">
        <v>343</v>
      </c>
      <c r="C238" s="37" t="s">
        <v>265</v>
      </c>
      <c r="D238" s="21" t="s">
        <v>266</v>
      </c>
      <c r="E238" s="67" t="s">
        <v>47</v>
      </c>
      <c r="F238" s="67" t="s">
        <v>44</v>
      </c>
      <c r="G238" s="30">
        <v>45139</v>
      </c>
      <c r="H238" s="30">
        <v>45505</v>
      </c>
      <c r="I238" s="31">
        <v>18700</v>
      </c>
      <c r="J238" s="24"/>
      <c r="K238" s="25">
        <v>536.69000000000005</v>
      </c>
      <c r="L238" s="25"/>
      <c r="M238" s="25">
        <v>568.48</v>
      </c>
      <c r="N238" s="32">
        <v>25</v>
      </c>
      <c r="O238" s="28">
        <f>K238+L238+M238+N238</f>
        <v>1130.17</v>
      </c>
      <c r="P238" s="28">
        <f>I238-O238</f>
        <v>17569.830000000002</v>
      </c>
    </row>
    <row r="239" spans="1:16" s="68" customFormat="1" x14ac:dyDescent="0.25">
      <c r="A239" s="12">
        <v>231</v>
      </c>
      <c r="B239" s="33" t="s">
        <v>354</v>
      </c>
      <c r="C239" s="37" t="s">
        <v>265</v>
      </c>
      <c r="D239" s="21" t="s">
        <v>266</v>
      </c>
      <c r="E239" s="67" t="s">
        <v>47</v>
      </c>
      <c r="F239" s="67" t="s">
        <v>44</v>
      </c>
      <c r="G239" s="30">
        <v>45139</v>
      </c>
      <c r="H239" s="30">
        <v>45505</v>
      </c>
      <c r="I239" s="31">
        <v>22000</v>
      </c>
      <c r="J239" s="24"/>
      <c r="K239" s="25">
        <v>631.4</v>
      </c>
      <c r="L239" s="25"/>
      <c r="M239" s="25">
        <v>668.8</v>
      </c>
      <c r="N239" s="32">
        <v>25</v>
      </c>
      <c r="O239" s="28">
        <f>K239+L239+M239+N239</f>
        <v>1325.1999999999998</v>
      </c>
      <c r="P239" s="28">
        <f>I239-O239</f>
        <v>20674.8</v>
      </c>
    </row>
    <row r="240" spans="1:16" s="68" customFormat="1" x14ac:dyDescent="0.25">
      <c r="A240" s="12">
        <v>232</v>
      </c>
      <c r="B240" s="33" t="s">
        <v>382</v>
      </c>
      <c r="C240" s="37" t="s">
        <v>265</v>
      </c>
      <c r="D240" s="21" t="s">
        <v>266</v>
      </c>
      <c r="E240" s="67" t="s">
        <v>47</v>
      </c>
      <c r="F240" s="67" t="s">
        <v>44</v>
      </c>
      <c r="G240" s="30">
        <v>45292</v>
      </c>
      <c r="H240" s="30">
        <v>45658</v>
      </c>
      <c r="I240" s="23">
        <v>26250</v>
      </c>
      <c r="J240" s="24"/>
      <c r="K240" s="18">
        <v>753.38</v>
      </c>
      <c r="L240" s="18"/>
      <c r="M240" s="25">
        <v>798</v>
      </c>
      <c r="N240" s="19">
        <v>25</v>
      </c>
      <c r="O240" s="20">
        <f>K240+L240+M240+N240</f>
        <v>1576.38</v>
      </c>
      <c r="P240" s="20">
        <f>I240-O240</f>
        <v>24673.62</v>
      </c>
    </row>
    <row r="241" spans="1:16" s="68" customFormat="1" x14ac:dyDescent="0.25">
      <c r="A241" s="12">
        <v>233</v>
      </c>
      <c r="B241" s="29" t="s">
        <v>268</v>
      </c>
      <c r="C241" s="29" t="s">
        <v>269</v>
      </c>
      <c r="D241" s="21" t="s">
        <v>270</v>
      </c>
      <c r="E241" s="66" t="s">
        <v>26</v>
      </c>
      <c r="F241" s="67" t="s">
        <v>44</v>
      </c>
      <c r="G241" s="30">
        <v>43405</v>
      </c>
      <c r="H241" s="30">
        <v>45597</v>
      </c>
      <c r="I241" s="23">
        <v>22000</v>
      </c>
      <c r="J241" s="24">
        <v>0</v>
      </c>
      <c r="K241" s="18">
        <v>631.4</v>
      </c>
      <c r="L241" s="18"/>
      <c r="M241" s="25">
        <v>668.8</v>
      </c>
      <c r="N241" s="19">
        <v>25</v>
      </c>
      <c r="O241" s="20">
        <f t="shared" si="18"/>
        <v>1325.1999999999998</v>
      </c>
      <c r="P241" s="20">
        <f t="shared" si="19"/>
        <v>20674.8</v>
      </c>
    </row>
    <row r="242" spans="1:16" s="68" customFormat="1" x14ac:dyDescent="0.25">
      <c r="A242" s="12">
        <v>234</v>
      </c>
      <c r="B242" s="29" t="s">
        <v>271</v>
      </c>
      <c r="C242" s="29" t="s">
        <v>272</v>
      </c>
      <c r="D242" s="21" t="s">
        <v>273</v>
      </c>
      <c r="E242" s="66" t="s">
        <v>26</v>
      </c>
      <c r="F242" s="67" t="s">
        <v>44</v>
      </c>
      <c r="G242" s="30">
        <v>44713</v>
      </c>
      <c r="H242" s="30">
        <v>45444</v>
      </c>
      <c r="I242" s="23">
        <v>27000</v>
      </c>
      <c r="J242" s="24">
        <v>0</v>
      </c>
      <c r="K242" s="18">
        <v>774.9</v>
      </c>
      <c r="L242" s="18"/>
      <c r="M242" s="25">
        <v>820.8</v>
      </c>
      <c r="N242" s="19">
        <v>25</v>
      </c>
      <c r="O242" s="20">
        <f t="shared" si="18"/>
        <v>1620.6999999999998</v>
      </c>
      <c r="P242" s="20">
        <f t="shared" si="19"/>
        <v>25379.3</v>
      </c>
    </row>
    <row r="243" spans="1:16" s="68" customFormat="1" x14ac:dyDescent="0.25">
      <c r="A243" s="12">
        <v>235</v>
      </c>
      <c r="B243" s="29" t="s">
        <v>274</v>
      </c>
      <c r="C243" s="29" t="s">
        <v>272</v>
      </c>
      <c r="D243" s="21" t="s">
        <v>275</v>
      </c>
      <c r="E243" s="66" t="s">
        <v>26</v>
      </c>
      <c r="F243" s="67" t="s">
        <v>44</v>
      </c>
      <c r="G243" s="30">
        <v>44562</v>
      </c>
      <c r="H243" s="30">
        <v>45292</v>
      </c>
      <c r="I243" s="23">
        <v>16500</v>
      </c>
      <c r="J243" s="24">
        <v>0</v>
      </c>
      <c r="K243" s="18">
        <v>473.55</v>
      </c>
      <c r="L243" s="18"/>
      <c r="M243" s="25">
        <v>501.6</v>
      </c>
      <c r="N243" s="19">
        <v>25</v>
      </c>
      <c r="O243" s="20">
        <f t="shared" si="18"/>
        <v>1000.1500000000001</v>
      </c>
      <c r="P243" s="20">
        <f t="shared" si="19"/>
        <v>15499.85</v>
      </c>
    </row>
    <row r="244" spans="1:16" s="68" customFormat="1" x14ac:dyDescent="0.25">
      <c r="A244" s="12">
        <v>236</v>
      </c>
      <c r="B244" s="29" t="s">
        <v>276</v>
      </c>
      <c r="C244" s="29" t="s">
        <v>272</v>
      </c>
      <c r="D244" s="21" t="s">
        <v>275</v>
      </c>
      <c r="E244" s="66" t="s">
        <v>26</v>
      </c>
      <c r="F244" s="67" t="s">
        <v>44</v>
      </c>
      <c r="G244" s="30">
        <v>44562</v>
      </c>
      <c r="H244" s="30">
        <v>45292</v>
      </c>
      <c r="I244" s="23">
        <v>16500</v>
      </c>
      <c r="J244" s="24">
        <v>0</v>
      </c>
      <c r="K244" s="18">
        <v>473.55</v>
      </c>
      <c r="L244" s="18"/>
      <c r="M244" s="25">
        <v>501.6</v>
      </c>
      <c r="N244" s="19">
        <v>25</v>
      </c>
      <c r="O244" s="20">
        <f t="shared" si="18"/>
        <v>1000.1500000000001</v>
      </c>
      <c r="P244" s="20">
        <f t="shared" si="19"/>
        <v>15499.85</v>
      </c>
    </row>
    <row r="245" spans="1:16" s="68" customFormat="1" x14ac:dyDescent="0.25">
      <c r="A245" s="12">
        <v>237</v>
      </c>
      <c r="B245" s="29" t="s">
        <v>277</v>
      </c>
      <c r="C245" s="29" t="s">
        <v>272</v>
      </c>
      <c r="D245" s="21" t="s">
        <v>275</v>
      </c>
      <c r="E245" s="66" t="s">
        <v>26</v>
      </c>
      <c r="F245" s="67" t="s">
        <v>27</v>
      </c>
      <c r="G245" s="30">
        <v>44562</v>
      </c>
      <c r="H245" s="30">
        <v>45292</v>
      </c>
      <c r="I245" s="23">
        <v>16500</v>
      </c>
      <c r="J245" s="24">
        <v>0</v>
      </c>
      <c r="K245" s="18">
        <v>473.55</v>
      </c>
      <c r="L245" s="18"/>
      <c r="M245" s="25">
        <v>501.6</v>
      </c>
      <c r="N245" s="19">
        <v>25</v>
      </c>
      <c r="O245" s="20">
        <f t="shared" si="18"/>
        <v>1000.1500000000001</v>
      </c>
      <c r="P245" s="20">
        <f t="shared" si="19"/>
        <v>15499.85</v>
      </c>
    </row>
    <row r="246" spans="1:16" s="68" customFormat="1" x14ac:dyDescent="0.25">
      <c r="A246" s="12">
        <v>238</v>
      </c>
      <c r="B246" s="29" t="s">
        <v>278</v>
      </c>
      <c r="C246" s="29" t="s">
        <v>272</v>
      </c>
      <c r="D246" s="21" t="s">
        <v>273</v>
      </c>
      <c r="E246" s="66" t="s">
        <v>26</v>
      </c>
      <c r="F246" s="67" t="s">
        <v>27</v>
      </c>
      <c r="G246" s="30">
        <v>44835</v>
      </c>
      <c r="H246" s="30">
        <v>45566</v>
      </c>
      <c r="I246" s="23">
        <v>16500</v>
      </c>
      <c r="J246" s="24">
        <v>0</v>
      </c>
      <c r="K246" s="18">
        <v>473.55</v>
      </c>
      <c r="L246" s="18"/>
      <c r="M246" s="25">
        <v>501.6</v>
      </c>
      <c r="N246" s="19">
        <v>25</v>
      </c>
      <c r="O246" s="20">
        <f t="shared" si="18"/>
        <v>1000.1500000000001</v>
      </c>
      <c r="P246" s="20">
        <f t="shared" si="19"/>
        <v>15499.85</v>
      </c>
    </row>
    <row r="247" spans="1:16" s="68" customFormat="1" x14ac:dyDescent="0.25">
      <c r="A247" s="12">
        <v>239</v>
      </c>
      <c r="B247" s="29" t="s">
        <v>279</v>
      </c>
      <c r="C247" s="29" t="s">
        <v>272</v>
      </c>
      <c r="D247" s="21" t="s">
        <v>273</v>
      </c>
      <c r="E247" s="66" t="s">
        <v>26</v>
      </c>
      <c r="F247" s="67" t="s">
        <v>44</v>
      </c>
      <c r="G247" s="30">
        <v>44866</v>
      </c>
      <c r="H247" s="30">
        <v>45597</v>
      </c>
      <c r="I247" s="23">
        <v>16500</v>
      </c>
      <c r="J247" s="24">
        <v>0</v>
      </c>
      <c r="K247" s="18">
        <v>473.55</v>
      </c>
      <c r="L247" s="18"/>
      <c r="M247" s="25">
        <v>501.6</v>
      </c>
      <c r="N247" s="19">
        <v>25</v>
      </c>
      <c r="O247" s="20">
        <f t="shared" si="18"/>
        <v>1000.1500000000001</v>
      </c>
      <c r="P247" s="20">
        <f t="shared" si="19"/>
        <v>15499.85</v>
      </c>
    </row>
    <row r="248" spans="1:16" s="68" customFormat="1" x14ac:dyDescent="0.25">
      <c r="A248" s="12">
        <v>240</v>
      </c>
      <c r="B248" s="29" t="s">
        <v>280</v>
      </c>
      <c r="C248" s="29" t="s">
        <v>272</v>
      </c>
      <c r="D248" s="21" t="s">
        <v>273</v>
      </c>
      <c r="E248" s="67" t="s">
        <v>26</v>
      </c>
      <c r="F248" s="67" t="s">
        <v>44</v>
      </c>
      <c r="G248" s="30">
        <v>45078</v>
      </c>
      <c r="H248" s="30">
        <v>45444</v>
      </c>
      <c r="I248" s="31">
        <v>16500</v>
      </c>
      <c r="J248" s="24">
        <v>0</v>
      </c>
      <c r="K248" s="25">
        <v>473.55</v>
      </c>
      <c r="L248" s="25"/>
      <c r="M248" s="25">
        <v>501.6</v>
      </c>
      <c r="N248" s="32">
        <v>25</v>
      </c>
      <c r="O248" s="20">
        <f t="shared" si="18"/>
        <v>1000.1500000000001</v>
      </c>
      <c r="P248" s="20">
        <f t="shared" si="19"/>
        <v>15499.85</v>
      </c>
    </row>
    <row r="249" spans="1:16" s="68" customFormat="1" x14ac:dyDescent="0.25">
      <c r="A249" s="12">
        <v>241</v>
      </c>
      <c r="B249" s="33" t="s">
        <v>306</v>
      </c>
      <c r="C249" s="29" t="s">
        <v>272</v>
      </c>
      <c r="D249" s="21" t="s">
        <v>273</v>
      </c>
      <c r="E249" s="67" t="s">
        <v>47</v>
      </c>
      <c r="F249" s="67" t="s">
        <v>44</v>
      </c>
      <c r="G249" s="30">
        <v>45139</v>
      </c>
      <c r="H249" s="30">
        <v>45505</v>
      </c>
      <c r="I249" s="31">
        <v>16500</v>
      </c>
      <c r="J249" s="24">
        <v>0</v>
      </c>
      <c r="K249" s="25">
        <v>473.55</v>
      </c>
      <c r="L249" s="25"/>
      <c r="M249" s="25">
        <v>501.6</v>
      </c>
      <c r="N249" s="32">
        <v>25</v>
      </c>
      <c r="O249" s="28">
        <f>K249+L249+M249+N249</f>
        <v>1000.1500000000001</v>
      </c>
      <c r="P249" s="28">
        <f>I249-O249</f>
        <v>15499.85</v>
      </c>
    </row>
    <row r="250" spans="1:16" s="68" customFormat="1" x14ac:dyDescent="0.25">
      <c r="A250" s="12">
        <v>242</v>
      </c>
      <c r="B250" s="33" t="s">
        <v>342</v>
      </c>
      <c r="C250" s="29" t="s">
        <v>272</v>
      </c>
      <c r="D250" s="21" t="s">
        <v>273</v>
      </c>
      <c r="E250" s="67" t="s">
        <v>47</v>
      </c>
      <c r="F250" s="67" t="s">
        <v>44</v>
      </c>
      <c r="G250" s="30">
        <v>45139</v>
      </c>
      <c r="H250" s="30">
        <v>45505</v>
      </c>
      <c r="I250" s="31">
        <v>16500</v>
      </c>
      <c r="J250" s="24">
        <v>0</v>
      </c>
      <c r="K250" s="25">
        <v>473.55</v>
      </c>
      <c r="L250" s="25"/>
      <c r="M250" s="25">
        <v>501.6</v>
      </c>
      <c r="N250" s="32">
        <v>25</v>
      </c>
      <c r="O250" s="28">
        <f>K250+L250+M250+N250</f>
        <v>1000.1500000000001</v>
      </c>
      <c r="P250" s="28">
        <f>I250-O250</f>
        <v>15499.85</v>
      </c>
    </row>
    <row r="251" spans="1:16" s="68" customFormat="1" x14ac:dyDescent="0.25">
      <c r="A251" s="12">
        <v>243</v>
      </c>
      <c r="B251" s="33" t="s">
        <v>373</v>
      </c>
      <c r="C251" s="29" t="s">
        <v>272</v>
      </c>
      <c r="D251" s="21" t="s">
        <v>273</v>
      </c>
      <c r="E251" s="67" t="s">
        <v>47</v>
      </c>
      <c r="F251" s="67" t="s">
        <v>44</v>
      </c>
      <c r="G251" s="30">
        <v>45231</v>
      </c>
      <c r="H251" s="30">
        <v>45597</v>
      </c>
      <c r="I251" s="31">
        <v>16500</v>
      </c>
      <c r="J251" s="24"/>
      <c r="K251" s="25">
        <v>473.55</v>
      </c>
      <c r="L251" s="25"/>
      <c r="M251" s="25">
        <v>501.6</v>
      </c>
      <c r="N251" s="32">
        <v>25</v>
      </c>
      <c r="O251" s="28">
        <f>K251+L251+M251+N251</f>
        <v>1000.1500000000001</v>
      </c>
      <c r="P251" s="28">
        <f>I251-O251</f>
        <v>15499.85</v>
      </c>
    </row>
    <row r="252" spans="1:16" x14ac:dyDescent="0.25">
      <c r="A252" s="39"/>
      <c r="B252" s="41"/>
      <c r="C252" s="41"/>
      <c r="D252" s="40"/>
      <c r="E252" s="41"/>
      <c r="F252" s="40"/>
      <c r="G252" s="42"/>
      <c r="H252" s="42"/>
      <c r="I252" s="43"/>
      <c r="J252" s="44"/>
      <c r="K252" s="45"/>
      <c r="L252" s="45"/>
      <c r="M252" s="45"/>
      <c r="N252" s="46"/>
      <c r="O252" s="47"/>
      <c r="P252" s="47"/>
    </row>
    <row r="253" spans="1:16" s="60" customFormat="1" x14ac:dyDescent="0.25">
      <c r="A253" s="48" t="s">
        <v>297</v>
      </c>
      <c r="B253" s="57"/>
      <c r="C253" s="57"/>
      <c r="D253" s="49"/>
      <c r="E253" s="58"/>
      <c r="F253" s="58"/>
      <c r="G253" s="58"/>
      <c r="H253" s="58"/>
      <c r="I253" s="59"/>
      <c r="J253" s="59"/>
      <c r="K253" s="59"/>
      <c r="L253" s="59"/>
      <c r="M253" s="59"/>
      <c r="N253" s="59"/>
      <c r="O253" s="59"/>
      <c r="P253" s="59"/>
    </row>
    <row r="254" spans="1:16" s="60" customFormat="1" x14ac:dyDescent="0.25">
      <c r="A254" s="50" t="str">
        <f>IF(B254="","",A253+1)</f>
        <v/>
      </c>
      <c r="B254" s="57"/>
      <c r="C254" s="57"/>
      <c r="D254" s="49"/>
      <c r="E254" s="58"/>
      <c r="F254" s="58"/>
      <c r="G254" s="58"/>
      <c r="H254" s="58"/>
      <c r="I254" s="61"/>
      <c r="J254" s="58"/>
      <c r="K254" s="61"/>
      <c r="L254" s="61"/>
      <c r="M254" s="61"/>
      <c r="N254" s="58"/>
      <c r="O254" s="58"/>
      <c r="P254" s="62"/>
    </row>
    <row r="255" spans="1:16" s="60" customFormat="1" x14ac:dyDescent="0.25">
      <c r="A255" s="50" t="str">
        <f>IF(B255="","",A254+1)</f>
        <v/>
      </c>
      <c r="B255" s="57"/>
      <c r="C255" s="57"/>
      <c r="D255" s="49"/>
      <c r="E255" s="58"/>
      <c r="F255" s="58"/>
      <c r="G255" s="58"/>
      <c r="H255" s="58"/>
      <c r="I255" s="61"/>
      <c r="J255" s="58"/>
      <c r="K255" s="61"/>
      <c r="L255" s="61"/>
      <c r="M255" s="61"/>
      <c r="N255" s="58"/>
      <c r="O255" s="63"/>
      <c r="P255" s="62"/>
    </row>
    <row r="256" spans="1:16" s="60" customFormat="1" x14ac:dyDescent="0.25">
      <c r="A256" s="48" t="s">
        <v>298</v>
      </c>
      <c r="B256" s="57"/>
      <c r="C256" s="57"/>
      <c r="D256" s="49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61"/>
    </row>
    <row r="257" spans="1:15" s="60" customFormat="1" x14ac:dyDescent="0.25">
      <c r="A257" s="50" t="str">
        <f>IF(B257="","",A256+1)</f>
        <v/>
      </c>
      <c r="B257" s="57"/>
      <c r="C257" s="57"/>
      <c r="D257" s="49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61"/>
    </row>
    <row r="258" spans="1:15" s="60" customFormat="1" x14ac:dyDescent="0.25">
      <c r="A258" s="50" t="str">
        <f>IF(B258="","",A257+1)</f>
        <v/>
      </c>
      <c r="B258" s="57"/>
      <c r="C258" s="57"/>
      <c r="D258" s="49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</row>
    <row r="259" spans="1:15" s="60" customFormat="1" x14ac:dyDescent="0.25">
      <c r="A259" s="48" t="s">
        <v>299</v>
      </c>
      <c r="B259" s="57"/>
      <c r="C259" s="57"/>
      <c r="D259" s="49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</row>
    <row r="260" spans="1:15" s="60" customFormat="1" x14ac:dyDescent="0.25">
      <c r="A260" s="50" t="str">
        <f>IF(B260="","",A259+1)</f>
        <v/>
      </c>
      <c r="B260" s="57"/>
      <c r="C260" s="57"/>
      <c r="D260" s="49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</row>
    <row r="261" spans="1:15" s="60" customFormat="1" x14ac:dyDescent="0.25">
      <c r="A261" s="50" t="str">
        <f>IF(B261="","",#REF!+1)</f>
        <v/>
      </c>
      <c r="B261" s="57"/>
      <c r="C261" s="57"/>
      <c r="D261" s="49"/>
      <c r="E261" s="58"/>
      <c r="F261" s="58"/>
      <c r="G261" s="58"/>
      <c r="H261" s="58"/>
      <c r="I261" s="49"/>
      <c r="J261" s="58"/>
      <c r="K261" s="58"/>
      <c r="L261" s="58"/>
      <c r="M261" s="58"/>
      <c r="N261" s="58"/>
      <c r="O261" s="58"/>
    </row>
    <row r="262" spans="1:15" s="60" customFormat="1" x14ac:dyDescent="0.25">
      <c r="A262" s="50" t="str">
        <f t="shared" ref="A262:A264" si="22">IF(B262="","",A261+1)</f>
        <v/>
      </c>
      <c r="B262" s="57"/>
      <c r="C262" s="57"/>
      <c r="D262" s="49"/>
      <c r="E262" s="58"/>
      <c r="F262" s="58"/>
      <c r="G262" s="58"/>
      <c r="H262" s="58"/>
      <c r="I262" s="49"/>
      <c r="J262" s="58"/>
      <c r="K262" s="58"/>
      <c r="L262" s="58"/>
      <c r="M262" s="58"/>
      <c r="N262" s="58"/>
      <c r="O262" s="58"/>
    </row>
    <row r="263" spans="1:15" s="60" customFormat="1" x14ac:dyDescent="0.25">
      <c r="A263" s="50" t="str">
        <f t="shared" si="22"/>
        <v/>
      </c>
      <c r="B263" s="57"/>
      <c r="C263" s="57"/>
      <c r="D263" s="49"/>
      <c r="E263" s="58"/>
      <c r="F263" s="58"/>
      <c r="G263" s="58"/>
      <c r="H263" s="58"/>
      <c r="I263" s="49"/>
      <c r="J263" s="58"/>
      <c r="K263" s="58"/>
      <c r="L263" s="58"/>
      <c r="M263" s="58"/>
      <c r="N263" s="58"/>
      <c r="O263" s="58"/>
    </row>
    <row r="264" spans="1:15" s="60" customFormat="1" x14ac:dyDescent="0.25">
      <c r="A264" s="50" t="str">
        <f t="shared" si="22"/>
        <v/>
      </c>
      <c r="B264" s="57"/>
      <c r="C264" s="57"/>
      <c r="D264" s="49"/>
      <c r="E264" s="58"/>
      <c r="F264" s="58"/>
      <c r="G264" s="58"/>
      <c r="H264" s="58"/>
      <c r="I264" s="49"/>
      <c r="J264" s="58"/>
      <c r="K264" s="58"/>
      <c r="L264" s="58"/>
      <c r="M264" s="58"/>
      <c r="N264" s="58"/>
      <c r="O264" s="58"/>
    </row>
    <row r="265" spans="1:15" s="60" customFormat="1" x14ac:dyDescent="0.25">
      <c r="B265" s="64"/>
      <c r="C265" s="64"/>
    </row>
    <row r="266" spans="1:15" s="60" customFormat="1" x14ac:dyDescent="0.25">
      <c r="B266" s="64"/>
      <c r="C266" s="64"/>
    </row>
    <row r="267" spans="1:15" s="60" customFormat="1" x14ac:dyDescent="0.25">
      <c r="B267" s="64"/>
      <c r="C267" s="64"/>
    </row>
    <row r="268" spans="1:15" s="60" customFormat="1" x14ac:dyDescent="0.25">
      <c r="B268" s="64"/>
      <c r="C268" s="64"/>
    </row>
    <row r="269" spans="1:15" s="60" customFormat="1" x14ac:dyDescent="0.25">
      <c r="B269" s="64"/>
      <c r="C269" s="64"/>
    </row>
    <row r="270" spans="1:15" s="60" customFormat="1" x14ac:dyDescent="0.25">
      <c r="B270" s="64"/>
      <c r="C270" s="64"/>
    </row>
    <row r="271" spans="1:15" s="60" customFormat="1" x14ac:dyDescent="0.25">
      <c r="B271" s="64"/>
      <c r="C271" s="64"/>
    </row>
    <row r="272" spans="1:15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  <row r="553" spans="2:3" s="60" customFormat="1" x14ac:dyDescent="0.25">
      <c r="B553" s="64"/>
      <c r="C553" s="64"/>
    </row>
    <row r="554" spans="2:3" s="60" customFormat="1" x14ac:dyDescent="0.25">
      <c r="B554" s="64"/>
      <c r="C554" s="64"/>
    </row>
    <row r="555" spans="2:3" s="60" customFormat="1" x14ac:dyDescent="0.25">
      <c r="B555" s="64"/>
      <c r="C555" s="64"/>
    </row>
    <row r="556" spans="2:3" s="60" customFormat="1" x14ac:dyDescent="0.25">
      <c r="B556" s="64"/>
      <c r="C556" s="64"/>
    </row>
    <row r="557" spans="2:3" s="60" customFormat="1" x14ac:dyDescent="0.25">
      <c r="B557" s="64"/>
      <c r="C557" s="64"/>
    </row>
    <row r="558" spans="2:3" s="60" customFormat="1" x14ac:dyDescent="0.25">
      <c r="B558" s="64"/>
      <c r="C558" s="64"/>
    </row>
    <row r="559" spans="2:3" s="60" customFormat="1" x14ac:dyDescent="0.25">
      <c r="B559" s="64"/>
      <c r="C559" s="64"/>
    </row>
  </sheetData>
  <autoFilter ref="F8:J251"/>
  <dataValidations count="5">
    <dataValidation type="list" allowBlank="1" showInputMessage="1" showErrorMessage="1" sqref="D253:D264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2024-03-14T18:52:33Z</dcterms:modified>
</cp:coreProperties>
</file>