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. PORTAL\"/>
    </mc:Choice>
  </mc:AlternateContent>
  <bookViews>
    <workbookView xWindow="0" yWindow="0" windowWidth="20490" windowHeight="7755"/>
  </bookViews>
  <sheets>
    <sheet name="EJE. PORTAL FEBRERO" sheetId="1" r:id="rId1"/>
  </sheets>
  <definedNames>
    <definedName name="_xlnm.Print_Area" localSheetId="0">'EJE. PORTAL FEBRERO'!$A$1:$Q$101</definedName>
    <definedName name="_xlnm.Print_Titles" localSheetId="0">'EJE. PORTAL FEBRERO'!$1:$7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C55" i="1"/>
  <c r="Q10" i="1" l="1"/>
  <c r="C65" i="1"/>
  <c r="C28" i="1"/>
  <c r="C18" i="1"/>
  <c r="C12" i="1"/>
  <c r="C10" i="1" l="1"/>
  <c r="C9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<sst xmlns="http://schemas.openxmlformats.org/spreadsheetml/2006/main" count="112" uniqueCount="112">
  <si>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</si>
  <si>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</si>
  <si>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</si>
  <si>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</si>
  <si>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</si>
  <si>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</si>
  <si>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</si>
  <si>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</si>
  <si>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</si>
  <si>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</si>
  <si>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</si>
  <si>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</si>
  <si>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</si>
  <si>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</si>
  <si>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</si>
  <si>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</si>
  <si>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</si>
  <si>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</si>
  <si>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</si>
  <si>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</si>
  <si>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</si>
  <si>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</si>
  <si>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</si>
  <si>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</si>
  <si>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</si>
  <si>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</si>
  <si>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</si>
  <si>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</si>
  <si>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</si>
  <si>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</si>
  <si>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</si>
  <si>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</si>
  <si>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</si>
  <si>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</si>
  <si>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</si>
  <si>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</si>
  <si>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</si>
  <si>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</si>
  <si>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</si>
  <si>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</si>
  <si>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</si>
  <si>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</si>
  <si>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</si>
  <si>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</si>
  <si>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</si>
  <si>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</si>
  <si>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</si>
  <si>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</si>
  <si>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</si>
  <si>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</si>
  <si>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</si>
  <si>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</si>
  <si>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</si>
  <si>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</si>
  <si>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</si>
  <si>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</si>
  <si>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</si>
  <si>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</si>
  <si>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</si>
  <si>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</si>
  <si>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</si>
  <si>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</si>
  <si>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</si>
  <si>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</si>
  <si>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</si>
  <si>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</si>
  <si>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</si>
  <si>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</si>
  <si>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</si>
  <si>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</si>
  <si>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</si>
  <si>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</si>
  <si>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</si>
  <si>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</si>
  <si>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</si>
  <si>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</si>
  <si>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</si>
  <si>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</si>
  <si>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</si>
  <si>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</si>
  <si>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</si>
  <si>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</si>
  <si>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</si>
  <si>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</si>
  <si>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</si>
  <si>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</si>
  <si>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</si>
  <si>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</si>
  <si>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</si>
  <si>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</si>
  <si>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</si>
  <si>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</si>
  <si>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</si>
  <si>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</si>
  <si>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</si>
  <si>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</si>
  <si>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</si>
  <si>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</si>
  <si>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</si>
  <si>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</si>
  <si>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</si>
  <si>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</si>
  <si>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</si>
  <si>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</si>
  <si>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</si>
  <si>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</si>
  <si>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</si>
  <si>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</si>
  <si>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</si>
  <si>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 xml:space="preserve">Autorizado por: Encargada Departamento Financiero </t>
  </si>
  <si>
    <t xml:space="preserve">Lic. José Padilla </t>
  </si>
  <si>
    <t>6.Fuente: SIGEF FONDO 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</si>
</sst>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H15" sqref="H1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0" t="s">
        <v>102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2:17" ht="18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2:17" ht="18.75" customHeight="1" x14ac:dyDescent="0.25"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2:17" ht="18.75" customHeight="1" x14ac:dyDescent="0.25">
      <c r="B4" s="80" t="s">
        <v>103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2:17" ht="15" customHeight="1" x14ac:dyDescent="0.25">
      <c r="B5" s="81" t="s">
        <v>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2:17" ht="15" customHeight="1" x14ac:dyDescent="0.25">
      <c r="B6" s="82">
        <v>45716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2:17" x14ac:dyDescent="0.25">
      <c r="B7" s="81" t="s">
        <v>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856955382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83981040</v>
      </c>
      <c r="D12" s="52"/>
      <c r="E12" s="29">
        <f t="shared" ref="E12:N12" si="0">+E13+E14+E17+E15+E16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3" spans="2:17" s="22" customFormat="1" x14ac:dyDescent="0.25">
      <c r="B13" s="50" t="s">
        <v>19</v>
      </c>
      <c r="C13" s="63">
        <v>0</v>
      </c>
      <c r="D13" s="52"/>
      <c r="E13" s="31"/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s="22" customFormat="1" x14ac:dyDescent="0.25">
      <c r="B14" s="50" t="s">
        <v>20</v>
      </c>
      <c r="C14" s="63">
        <v>83981040</v>
      </c>
      <c r="D14" s="52"/>
      <c r="E14" s="31">
        <v>0</v>
      </c>
      <c r="F14" s="31">
        <v>0</v>
      </c>
      <c r="G14" s="32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0</v>
      </c>
      <c r="D17" s="52"/>
      <c r="E17" s="31"/>
      <c r="F17" s="31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s="22" customFormat="1" ht="31.5" customHeight="1" x14ac:dyDescent="0.25">
      <c r="B18" s="27" t="s">
        <v>24</v>
      </c>
      <c r="C18" s="28">
        <f>C19+C20+C21+C22+C23+C24+C25+C26+C27</f>
        <v>130731743</v>
      </c>
      <c r="D18" s="52"/>
      <c r="E18" s="29">
        <f t="shared" ref="E18:P18" si="3">+E19+E20+E21+E22+E25+E26+E24+E23+E27</f>
        <v>8017305.4699999997</v>
      </c>
      <c r="F18" s="29">
        <f>+F19+F20+F21+F22+F25+F26+F24+F23+F27</f>
        <v>4898840.16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12916145.629999999</v>
      </c>
    </row>
    <row r="19" spans="2:17" s="22" customFormat="1" x14ac:dyDescent="0.25">
      <c r="B19" s="50" t="s">
        <v>25</v>
      </c>
      <c r="C19" s="63">
        <v>6709780</v>
      </c>
      <c r="D19" s="52">
        <v>-1900000</v>
      </c>
      <c r="E19" s="31">
        <v>105675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105675</v>
      </c>
    </row>
    <row r="20" spans="2:17" s="22" customFormat="1" x14ac:dyDescent="0.25">
      <c r="B20" s="50" t="s">
        <v>26</v>
      </c>
      <c r="C20" s="63">
        <v>2125000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160000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650000</v>
      </c>
      <c r="D22" s="52"/>
      <c r="E22" s="31">
        <v>58341.36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58341.36</v>
      </c>
    </row>
    <row r="23" spans="2:17" s="22" customFormat="1" x14ac:dyDescent="0.25">
      <c r="B23" s="50" t="s">
        <v>29</v>
      </c>
      <c r="C23" s="63">
        <v>28094000</v>
      </c>
      <c r="D23" s="52"/>
      <c r="E23" s="31">
        <v>886723.39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886723.39</v>
      </c>
    </row>
    <row r="24" spans="2:17" s="22" customFormat="1" x14ac:dyDescent="0.25">
      <c r="B24" s="50" t="s">
        <v>30</v>
      </c>
      <c r="C24" s="63">
        <v>24000000</v>
      </c>
      <c r="D24" s="52">
        <v>13000000</v>
      </c>
      <c r="E24" s="31">
        <v>958158.56</v>
      </c>
      <c r="F24" s="31">
        <v>751006.44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1709165</v>
      </c>
    </row>
    <row r="25" spans="2:17" s="22" customFormat="1" ht="30" x14ac:dyDescent="0.25">
      <c r="B25" s="50" t="s">
        <v>31</v>
      </c>
      <c r="C25" s="63">
        <v>32358963</v>
      </c>
      <c r="D25" s="52"/>
      <c r="E25" s="31">
        <v>2879213.16</v>
      </c>
      <c r="F25" s="31">
        <v>77880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2957093.16</v>
      </c>
    </row>
    <row r="26" spans="2:17" s="22" customFormat="1" ht="30" x14ac:dyDescent="0.25">
      <c r="B26" s="50" t="s">
        <v>32</v>
      </c>
      <c r="C26" s="63">
        <v>32359000</v>
      </c>
      <c r="D26" s="52"/>
      <c r="E26" s="31">
        <v>3129194</v>
      </c>
      <c r="F26" s="31">
        <v>4069953.72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7199147.7200000007</v>
      </c>
    </row>
    <row r="27" spans="2:17" s="22" customFormat="1" x14ac:dyDescent="0.25">
      <c r="B27" s="50" t="s">
        <v>33</v>
      </c>
      <c r="C27" s="63">
        <v>4275000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599277599</v>
      </c>
      <c r="D28" s="52"/>
      <c r="E28" s="29">
        <f>+E29+E30+E31+E32+E33+E34+E35+E36+E37+E38</f>
        <v>30366779.620000001</v>
      </c>
      <c r="F28" s="29">
        <f t="shared" ref="F28:L28" si="4">+F29+F30+F31+F32+F33+F34+F35+F36+F37+F38</f>
        <v>28223941.990000002</v>
      </c>
      <c r="G28" s="29">
        <f t="shared" si="4"/>
        <v>0</v>
      </c>
      <c r="H28" s="29">
        <v>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58590721.609999999</v>
      </c>
    </row>
    <row r="29" spans="2:17" s="22" customFormat="1" x14ac:dyDescent="0.25">
      <c r="B29" s="50" t="s">
        <v>35</v>
      </c>
      <c r="C29" s="63">
        <v>18022000</v>
      </c>
      <c r="D29" s="52"/>
      <c r="E29" s="31">
        <v>2615075.6</v>
      </c>
      <c r="F29" s="31">
        <v>610406.80000000005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3225482.4000000004</v>
      </c>
    </row>
    <row r="30" spans="2:17" s="22" customFormat="1" x14ac:dyDescent="0.25">
      <c r="B30" s="50" t="s">
        <v>36</v>
      </c>
      <c r="C30" s="63">
        <v>3600000</v>
      </c>
      <c r="D30" s="52"/>
      <c r="E30" s="31">
        <v>46700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46700</v>
      </c>
    </row>
    <row r="31" spans="2:17" s="22" customFormat="1" x14ac:dyDescent="0.25">
      <c r="B31" s="50" t="s">
        <v>37</v>
      </c>
      <c r="C31" s="63">
        <v>5706000</v>
      </c>
      <c r="D31" s="52"/>
      <c r="E31" s="31"/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392829402</v>
      </c>
      <c r="D32" s="52">
        <v>-4800000</v>
      </c>
      <c r="E32" s="31">
        <v>25239719.02</v>
      </c>
      <c r="F32" s="31">
        <v>8188141.0599999996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33427860.079999998</v>
      </c>
    </row>
    <row r="33" spans="2:17" s="22" customFormat="1" ht="33" customHeight="1" x14ac:dyDescent="0.25">
      <c r="B33" s="50" t="s">
        <v>39</v>
      </c>
      <c r="C33" s="63">
        <v>1287000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424500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112434316</v>
      </c>
      <c r="D35" s="52">
        <v>-6300000</v>
      </c>
      <c r="E35" s="31">
        <v>61455.4</v>
      </c>
      <c r="F35" s="31">
        <v>14313391.35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14374846.75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64974381</v>
      </c>
      <c r="D38" s="52"/>
      <c r="E38" s="31">
        <v>2403829.6</v>
      </c>
      <c r="F38" s="31">
        <v>5112002.78</v>
      </c>
      <c r="G38" s="31">
        <v>0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7515832.3800000008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+C56+C57+C58+C59+C60+C63</f>
        <v>41965000</v>
      </c>
      <c r="D55" s="52"/>
      <c r="E55" s="29">
        <f t="shared" ref="E55:L55" si="6">+E56+E57+E58+E59+E60+E61+E62+E63</f>
        <v>0</v>
      </c>
      <c r="F55" s="29">
        <f t="shared" si="6"/>
        <v>1053833.93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1053833.93</v>
      </c>
    </row>
    <row r="56" spans="2:17" s="22" customFormat="1" x14ac:dyDescent="0.25">
      <c r="B56" s="50" t="s">
        <v>61</v>
      </c>
      <c r="C56" s="63">
        <v>6725000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250000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17200000</v>
      </c>
      <c r="D58" s="52"/>
      <c r="E58" s="31">
        <v>0</v>
      </c>
      <c r="F58" s="31">
        <v>1053833.93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1053833.93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17390000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400000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1000000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1000000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38384085.090000004</v>
      </c>
      <c r="F77" s="37">
        <f t="shared" si="9"/>
        <v>34176616.079999998</v>
      </c>
      <c r="G77" s="37">
        <f t="shared" si="9"/>
        <v>0</v>
      </c>
      <c r="H77" s="37">
        <f t="shared" si="9"/>
        <v>0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72560701.170000002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856955382</v>
      </c>
      <c r="D90" s="3"/>
      <c r="E90" s="25">
        <f>E77+E88</f>
        <v>38384085.090000004</v>
      </c>
      <c r="F90" s="25">
        <f t="shared" ref="F90:O90" si="11">F77+F88</f>
        <v>34176616.079999998</v>
      </c>
      <c r="G90" s="25">
        <f t="shared" si="11"/>
        <v>0</v>
      </c>
      <c r="H90" s="25">
        <f t="shared" si="11"/>
        <v>0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72560701.170000002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111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8" t="s">
        <v>110</v>
      </c>
      <c r="F99" s="78"/>
      <c r="G99" s="78"/>
      <c r="H99" s="41"/>
      <c r="I99" s="41"/>
      <c r="J99" s="79" t="s">
        <v>105</v>
      </c>
      <c r="K99" s="79"/>
      <c r="L99" s="79"/>
      <c r="M99" s="2"/>
      <c r="N99" s="2"/>
      <c r="O99" s="2"/>
      <c r="P99" s="2"/>
    </row>
    <row r="100" spans="1:16" s="10" customFormat="1" ht="18" x14ac:dyDescent="0.25">
      <c r="B100" s="11"/>
      <c r="D100" s="11"/>
      <c r="E100" s="84" t="s">
        <v>106</v>
      </c>
      <c r="F100" s="84"/>
      <c r="G100" s="84"/>
      <c r="H100" s="39"/>
      <c r="I100" s="39"/>
      <c r="J100" s="83" t="s">
        <v>109</v>
      </c>
      <c r="K100" s="83"/>
      <c r="L100" s="83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9"/>
      <c r="K106" s="79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9"/>
      <c r="K107" s="79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FEBRERO</vt:lpstr>
      <vt:lpstr>'EJE. PORTAL FEBRERO'!Área_de_impresión</vt:lpstr>
      <vt:lpstr>'EJE. PORTAL FEBRERO'!Títulos_a_imprimir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2025-02-18T16:07:13Z</cp:lastPrinted>
  <dcterms:created xsi:type="dcterms:W3CDTF">2019-02-08T13:48:25Z</dcterms:created>
  <dcterms:modified xsi:type="dcterms:W3CDTF">2025-03-03T15:04:21Z</dcterms:modified>
</cp:coreProperties>
</file>