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E574C9BF-F39A-4F94-AE8F-A59663AE1A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NOV." sheetId="1" r:id="rId1"/>
  </sheets>
  <definedNames>
    <definedName name="_xlnm.Print_Area" localSheetId="0">'EJE. PORTAL NOV.'!$A$1:$Q$101</definedName>
    <definedName name="_xlnm.Print_Titles" localSheetId="0">'EJE. PORTAL NOV.'!$1:$7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J18" i="1"/>
  <c r="H28" i="1" l="1"/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<sst xmlns="http://schemas.openxmlformats.org/spreadsheetml/2006/main" count="112" uniqueCount="112">
  <si>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</si>
  <si>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</si>
  <si>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</si>
  <si>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</si>
  <si>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</si>
  <si>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</si>
  <si>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</si>
  <si>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</si>
  <si>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</si>
  <si>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</si>
  <si>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</si>
  <si>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</si>
  <si>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</si>
  <si>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</si>
  <si>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</si>
  <si>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</si>
  <si>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</si>
  <si>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</si>
  <si>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</si>
  <si>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</si>
  <si>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</si>
  <si>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</si>
  <si>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</si>
  <si>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</si>
  <si>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</si>
  <si>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</si>
  <si>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</si>
  <si>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</si>
  <si>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</si>
  <si>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</si>
  <si>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</si>
  <si>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</si>
  <si>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</si>
  <si>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</si>
  <si>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</si>
  <si>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</si>
  <si>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</si>
  <si>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</si>
  <si>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</si>
  <si>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</si>
  <si>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</si>
  <si>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</si>
  <si>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</si>
  <si>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</si>
  <si>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</si>
  <si>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</si>
  <si>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</si>
  <si>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</si>
  <si>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</si>
  <si>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</si>
  <si>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</si>
  <si>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</si>
  <si>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</si>
  <si>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</si>
  <si>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</si>
  <si>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</si>
  <si>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</si>
  <si>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</si>
  <si>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</si>
  <si>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</si>
  <si>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</si>
  <si>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</si>
  <si>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</si>
  <si>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</si>
  <si>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</si>
  <si>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</si>
  <si>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</si>
  <si>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</si>
  <si>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</si>
  <si>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</si>
  <si>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</si>
  <si>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</si>
  <si>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</si>
  <si>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</si>
  <si>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</si>
  <si>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</si>
  <si>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</si>
  <si>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</si>
  <si>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</si>
  <si>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</si>
  <si>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</si>
  <si>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</si>
  <si>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</si>
  <si>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</si>
  <si>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</si>
  <si>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</si>
  <si>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</si>
  <si>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</si>
  <si>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</si>
  <si>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</si>
  <si>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</si>
  <si>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</si>
  <si>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</si>
  <si>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</si>
  <si>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</si>
  <si>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</si>
  <si>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</si>
  <si>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</si>
  <si>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</si>
  <si>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</si>
  <si>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</si>
  <si>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</si>
  <si>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</si>
  <si>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</si>
  <si>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</si>
  <si>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</si>
  <si>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</si>
  <si>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</si>
  <si>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</si>
  <si>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Licda. Lisa Pérez </t>
  </si>
  <si>
    <t>Licda. Ana Teresa Vendrell</t>
  </si>
  <si>
    <t>Revisado por: Encargada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</si>
</sst>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0" fillId="0" borderId="0" xfId="0" applyNumberFormat="1" applyAlignment="1">
      <alignment vertical="center"/>
    </xf>
    <xf numFmtId="4" fontId="0" fillId="0" borderId="0" xfId="0" applyNumberFormat="1"/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0" fontId="9" fillId="0" borderId="2" xfId="2" applyFont="1" applyBorder="1" applyAlignment="1" applyProtection="1">
      <alignment horizontal="center"/>
      <protection locked="0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85" zoomScale="85" zoomScaleNormal="85" zoomScaleSheetLayoutView="85" workbookViewId="0">
      <pane xSplit="1" topLeftCell="C1" activePane="topRight" state="frozen"/>
      <selection activeCell="B1" sqref="B1"/>
      <selection pane="topRight" activeCell="G92" sqref="G92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33.570312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7" t="s">
        <v>102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2:17" ht="18" x14ac:dyDescent="0.25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2:17" ht="18.75" customHeight="1" x14ac:dyDescent="0.25">
      <c r="B3" s="77" t="s">
        <v>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2:17" ht="18.75" customHeight="1" x14ac:dyDescent="0.25">
      <c r="B4" s="77" t="s">
        <v>103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2:17" ht="15" customHeight="1" x14ac:dyDescent="0.25"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2:17" ht="15" customHeight="1" x14ac:dyDescent="0.25">
      <c r="B6" s="79">
        <v>46022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2:17" x14ac:dyDescent="0.25">
      <c r="B7" s="78" t="s">
        <v>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2:17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2:17" ht="31.5" x14ac:dyDescent="0.25">
      <c r="B9" s="46" t="s">
        <v>4</v>
      </c>
      <c r="C9" s="58" t="s">
        <v>106</v>
      </c>
      <c r="D9" s="56" t="s">
        <v>105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101</v>
      </c>
      <c r="J9" s="47" t="s">
        <v>10</v>
      </c>
      <c r="K9" s="47" t="s">
        <v>11</v>
      </c>
      <c r="L9" s="47" t="s">
        <v>12</v>
      </c>
      <c r="M9" s="47" t="s">
        <v>13</v>
      </c>
      <c r="N9" s="47" t="s">
        <v>14</v>
      </c>
      <c r="O9" s="47" t="s">
        <v>15</v>
      </c>
      <c r="P9" s="47" t="s">
        <v>16</v>
      </c>
      <c r="Q9" s="55" t="s">
        <v>5</v>
      </c>
    </row>
    <row r="10" spans="2:17" s="66" customFormat="1" ht="15.75" x14ac:dyDescent="0.25">
      <c r="B10" s="67"/>
      <c r="C10" s="68">
        <f>+C12+C18+C28+C55+C65</f>
        <v>762846094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17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18</v>
      </c>
      <c r="C12" s="27">
        <f>+C13+C14+C17</f>
        <v>750721789</v>
      </c>
      <c r="D12" s="49"/>
      <c r="E12" s="28">
        <f t="shared" ref="E12:N12" si="0">+E13+E14+E17+E15+E16</f>
        <v>53769661</v>
      </c>
      <c r="F12" s="28">
        <f t="shared" si="0"/>
        <v>54395892.93</v>
      </c>
      <c r="G12" s="28">
        <f t="shared" si="0"/>
        <v>56214055.709999993</v>
      </c>
      <c r="H12" s="28">
        <f t="shared" si="0"/>
        <v>55325033.079999998</v>
      </c>
      <c r="I12" s="28">
        <f t="shared" si="0"/>
        <v>57893269.259999998</v>
      </c>
      <c r="J12" s="28">
        <f t="shared" si="0"/>
        <v>58514531.519999996</v>
      </c>
      <c r="K12" s="28">
        <f t="shared" si="0"/>
        <v>60620998.540000007</v>
      </c>
      <c r="L12" s="28">
        <f t="shared" si="0"/>
        <v>60776128.439999998</v>
      </c>
      <c r="M12" s="28">
        <f t="shared" si="0"/>
        <v>59700509.060000002</v>
      </c>
      <c r="N12" s="28">
        <f t="shared" si="0"/>
        <v>60797113.380000003</v>
      </c>
      <c r="O12" s="28">
        <f t="shared" ref="O12" si="1">+O13+O14+O17+O15+O16</f>
        <v>93894769.980000019</v>
      </c>
      <c r="P12" s="28">
        <f t="shared" ref="P12" si="2">+P13+P14+P17+P15+P16</f>
        <v>77180397.75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749082360.64999998</v>
      </c>
    </row>
    <row r="13" spans="2:17" x14ac:dyDescent="0.25">
      <c r="B13" s="29" t="s">
        <v>19</v>
      </c>
      <c r="C13" s="59">
        <v>656248432.29999995</v>
      </c>
      <c r="D13" s="49">
        <v>69851291.519999996</v>
      </c>
      <c r="E13" s="30">
        <v>46478986.18</v>
      </c>
      <c r="F13" s="30">
        <v>47029333.090000004</v>
      </c>
      <c r="G13" s="31">
        <v>48826207.659999996</v>
      </c>
      <c r="H13" s="32">
        <v>47716830.57</v>
      </c>
      <c r="I13" s="32">
        <v>49911001.079999998</v>
      </c>
      <c r="J13" s="32">
        <v>50710345.149999999</v>
      </c>
      <c r="K13" s="32">
        <v>52471230.640000001</v>
      </c>
      <c r="L13" s="32">
        <v>52118468.93</v>
      </c>
      <c r="M13" s="32">
        <v>51422539.469999999</v>
      </c>
      <c r="N13" s="75">
        <v>52407016.130000003</v>
      </c>
      <c r="O13" s="75">
        <v>85581964.180000007</v>
      </c>
      <c r="P13" s="32">
        <v>68602036.340000004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653275959.41999996</v>
      </c>
    </row>
    <row r="14" spans="2:17" x14ac:dyDescent="0.25">
      <c r="B14" s="29" t="s">
        <v>20</v>
      </c>
      <c r="C14" s="59">
        <v>3007567.64</v>
      </c>
      <c r="D14" s="49">
        <v>0</v>
      </c>
      <c r="E14" s="30">
        <v>216463.97</v>
      </c>
      <c r="F14" s="30">
        <v>216463.97</v>
      </c>
      <c r="G14" s="31">
        <v>216463.97</v>
      </c>
      <c r="H14" s="32">
        <v>450323.28</v>
      </c>
      <c r="I14" s="32">
        <v>405190.88</v>
      </c>
      <c r="J14" s="32">
        <v>151463.97</v>
      </c>
      <c r="K14" s="32">
        <v>192009.67</v>
      </c>
      <c r="L14" s="32">
        <v>759441.18</v>
      </c>
      <c r="M14" s="32">
        <v>448671.18</v>
      </c>
      <c r="N14" s="75">
        <v>568385.79</v>
      </c>
      <c r="O14" s="75">
        <v>448671.18</v>
      </c>
      <c r="P14" s="32">
        <v>521979.32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4595528.3600000003</v>
      </c>
    </row>
    <row r="15" spans="2:17" x14ac:dyDescent="0.25">
      <c r="B15" s="29" t="s">
        <v>21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>
        <v>0</v>
      </c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22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>
        <v>0</v>
      </c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23</v>
      </c>
      <c r="C17" s="59">
        <v>91465789.060000002</v>
      </c>
      <c r="D17" s="49">
        <v>0</v>
      </c>
      <c r="E17" s="30">
        <v>7074210.8499999996</v>
      </c>
      <c r="F17" s="30">
        <v>7150095.8700000001</v>
      </c>
      <c r="G17" s="31">
        <v>7171384.0800000001</v>
      </c>
      <c r="H17" s="32">
        <v>7157879.2300000004</v>
      </c>
      <c r="I17" s="32">
        <v>7577077.2999999998</v>
      </c>
      <c r="J17" s="32">
        <v>7652722.4000000004</v>
      </c>
      <c r="K17" s="32">
        <v>7957758.2300000004</v>
      </c>
      <c r="L17" s="32">
        <v>7898218.3300000001</v>
      </c>
      <c r="M17" s="32">
        <v>7829298.4100000001</v>
      </c>
      <c r="N17" s="75">
        <v>7821711.46</v>
      </c>
      <c r="O17" s="75">
        <v>7864134.6200000001</v>
      </c>
      <c r="P17" s="32">
        <v>8056382.0899999999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91210872.86999999</v>
      </c>
    </row>
    <row r="18" spans="2:17" ht="31.5" customHeight="1" x14ac:dyDescent="0.25">
      <c r="B18" s="26" t="s">
        <v>24</v>
      </c>
      <c r="C18" s="27">
        <v>7860000</v>
      </c>
      <c r="D18" s="49"/>
      <c r="E18" s="28">
        <f t="shared" ref="E18:P18" si="3">+E19+E20+E21+E22+E25+E26+E24+E23+E27</f>
        <v>650679.94999999995</v>
      </c>
      <c r="F18" s="28">
        <f>+F19+F20+F21+F22+F25+F26+F24+F23+F27</f>
        <v>602387.1</v>
      </c>
      <c r="G18" s="28">
        <f t="shared" si="3"/>
        <v>700297.62</v>
      </c>
      <c r="H18" s="28">
        <f t="shared" si="3"/>
        <v>603141.80000000005</v>
      </c>
      <c r="I18" s="28">
        <f t="shared" si="3"/>
        <v>602404.54</v>
      </c>
      <c r="J18" s="28">
        <f t="shared" si="3"/>
        <v>601270.65</v>
      </c>
      <c r="K18" s="28">
        <f>+K19+K20+K21+K22+K25+K26+K24+K23+K27</f>
        <v>684083.77</v>
      </c>
      <c r="L18" s="28">
        <f t="shared" si="3"/>
        <v>680777.14</v>
      </c>
      <c r="M18" s="28">
        <f t="shared" si="3"/>
        <v>615802.79</v>
      </c>
      <c r="N18" s="28">
        <f t="shared" si="3"/>
        <v>794783.11</v>
      </c>
      <c r="O18" s="28">
        <f t="shared" si="3"/>
        <v>0</v>
      </c>
      <c r="P18" s="28">
        <f t="shared" si="3"/>
        <v>1224766.07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7760394.54</v>
      </c>
    </row>
    <row r="19" spans="2:17" x14ac:dyDescent="0.25">
      <c r="B19" s="29" t="s">
        <v>25</v>
      </c>
      <c r="C19" s="59">
        <v>0</v>
      </c>
      <c r="D19" s="49">
        <v>0</v>
      </c>
      <c r="E19" s="30">
        <v>650679.94999999995</v>
      </c>
      <c r="F19" s="30">
        <v>602387.1</v>
      </c>
      <c r="G19" s="30">
        <v>700297.62</v>
      </c>
      <c r="H19" s="30">
        <v>603141.80000000005</v>
      </c>
      <c r="I19" s="30">
        <v>602404.54</v>
      </c>
      <c r="J19" s="30">
        <v>601270.65</v>
      </c>
      <c r="K19" s="30">
        <v>684083.77</v>
      </c>
      <c r="L19" s="30">
        <v>680777.14</v>
      </c>
      <c r="M19" s="30">
        <v>615802.79</v>
      </c>
      <c r="N19" s="75">
        <v>794783.11</v>
      </c>
      <c r="O19" s="30">
        <v>0</v>
      </c>
      <c r="P19" s="30">
        <v>1224766.07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7760394.54</v>
      </c>
    </row>
    <row r="20" spans="2:17" x14ac:dyDescent="0.25">
      <c r="B20" s="29" t="s">
        <v>26</v>
      </c>
      <c r="C20" s="59">
        <v>0</v>
      </c>
      <c r="D20" s="49"/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28">
        <v>0</v>
      </c>
      <c r="O20" s="30">
        <v>0</v>
      </c>
      <c r="P20" s="30">
        <v>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9" t="s">
        <v>27</v>
      </c>
      <c r="C21" s="59">
        <v>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28">
        <v>0</v>
      </c>
      <c r="O21" s="30">
        <v>0</v>
      </c>
      <c r="P21" s="30">
        <v>0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9" t="s">
        <v>28</v>
      </c>
      <c r="C22" s="59">
        <v>0</v>
      </c>
      <c r="D22" s="49"/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28">
        <v>0</v>
      </c>
      <c r="O22" s="30">
        <v>0</v>
      </c>
      <c r="P22" s="30">
        <v>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9" t="s">
        <v>29</v>
      </c>
      <c r="C23" s="59">
        <v>0</v>
      </c>
      <c r="D23" s="49"/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28">
        <v>0</v>
      </c>
      <c r="O23" s="30">
        <v>0</v>
      </c>
      <c r="P23" s="30">
        <v>0</v>
      </c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9" t="s">
        <v>30</v>
      </c>
      <c r="C24" s="59">
        <v>0</v>
      </c>
      <c r="D24" s="49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28">
        <v>0</v>
      </c>
      <c r="O24" s="30">
        <v>0</v>
      </c>
      <c r="P24" s="30">
        <v>0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9" t="s">
        <v>31</v>
      </c>
      <c r="C25" s="59">
        <v>0</v>
      </c>
      <c r="D25" s="49"/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28">
        <v>0</v>
      </c>
      <c r="O25" s="30">
        <v>0</v>
      </c>
      <c r="P25" s="30">
        <v>0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9" t="s">
        <v>32</v>
      </c>
      <c r="C26" s="59">
        <v>0</v>
      </c>
      <c r="D26" s="49"/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28">
        <v>0</v>
      </c>
      <c r="O26" s="30">
        <v>0</v>
      </c>
      <c r="P26" s="30">
        <v>0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9" t="s">
        <v>33</v>
      </c>
      <c r="C27" s="59">
        <v>0</v>
      </c>
      <c r="D27" s="49"/>
      <c r="E27" s="30">
        <v>0</v>
      </c>
      <c r="F27" s="30">
        <v>0</v>
      </c>
      <c r="G27" s="30">
        <v>0</v>
      </c>
      <c r="H27" s="30">
        <v>0</v>
      </c>
      <c r="I27" s="30"/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6" t="s">
        <v>34</v>
      </c>
      <c r="C28" s="27">
        <v>4264305</v>
      </c>
      <c r="D28" s="49"/>
      <c r="E28" s="28">
        <f t="shared" ref="E28:L28" si="4">+E29+E30+E31+E32+E33+E34+E35+E36+E37+E38</f>
        <v>323700</v>
      </c>
      <c r="F28" s="28">
        <f t="shared" si="4"/>
        <v>323600</v>
      </c>
      <c r="G28" s="28">
        <f t="shared" si="4"/>
        <v>328600</v>
      </c>
      <c r="H28" s="28">
        <f t="shared" si="4"/>
        <v>305900</v>
      </c>
      <c r="I28" s="28">
        <f t="shared" si="4"/>
        <v>473300</v>
      </c>
      <c r="J28" s="28">
        <f t="shared" si="4"/>
        <v>322800</v>
      </c>
      <c r="K28" s="28">
        <f t="shared" si="4"/>
        <v>331300</v>
      </c>
      <c r="L28" s="28">
        <f t="shared" si="4"/>
        <v>296800</v>
      </c>
      <c r="M28" s="28">
        <f>+M29+M30+M31+M32+M33+M34+M35+M36+M37+M38</f>
        <v>306300</v>
      </c>
      <c r="N28" s="28">
        <f t="shared" ref="N28:P28" si="5">+N29+N30+N31+N32+N33+N34+N35+N36+N37+N38</f>
        <v>320000</v>
      </c>
      <c r="O28" s="28">
        <f t="shared" si="5"/>
        <v>0</v>
      </c>
      <c r="P28" s="28">
        <f t="shared" si="5"/>
        <v>925500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4257800</v>
      </c>
    </row>
    <row r="29" spans="2:17" x14ac:dyDescent="0.25">
      <c r="B29" s="29" t="s">
        <v>35</v>
      </c>
      <c r="C29" s="59">
        <v>0</v>
      </c>
      <c r="D29" s="49"/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9" t="s">
        <v>36</v>
      </c>
      <c r="C30" s="59">
        <v>0</v>
      </c>
      <c r="D30" s="49"/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9" t="s">
        <v>37</v>
      </c>
      <c r="C31" s="59">
        <v>0</v>
      </c>
      <c r="D31" s="49"/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9" t="s">
        <v>38</v>
      </c>
      <c r="C32" s="59">
        <v>10124305</v>
      </c>
      <c r="D32" s="49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9" t="s">
        <v>39</v>
      </c>
      <c r="C33" s="59">
        <v>0</v>
      </c>
      <c r="D33" s="49"/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9" t="s">
        <v>40</v>
      </c>
      <c r="C34" s="59">
        <v>0</v>
      </c>
      <c r="D34" s="49"/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9" t="s">
        <v>41</v>
      </c>
      <c r="C35" s="59">
        <v>0</v>
      </c>
      <c r="D35" s="74">
        <v>0</v>
      </c>
      <c r="E35" s="30">
        <v>323700</v>
      </c>
      <c r="F35" s="30">
        <v>323600</v>
      </c>
      <c r="G35" s="30">
        <v>328600</v>
      </c>
      <c r="H35" s="30">
        <v>305900</v>
      </c>
      <c r="I35" s="30">
        <v>473300</v>
      </c>
      <c r="J35" s="30">
        <v>322800</v>
      </c>
      <c r="K35" s="30">
        <v>331300</v>
      </c>
      <c r="L35" s="30">
        <v>296800</v>
      </c>
      <c r="M35" s="30">
        <v>306300</v>
      </c>
      <c r="N35" s="75">
        <v>320000</v>
      </c>
      <c r="O35" s="30">
        <v>0</v>
      </c>
      <c r="P35" s="30">
        <v>925500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4257800</v>
      </c>
    </row>
    <row r="36" spans="2:17" x14ac:dyDescent="0.25">
      <c r="B36" s="29" t="s">
        <v>104</v>
      </c>
      <c r="C36" s="59">
        <v>0</v>
      </c>
      <c r="D36" s="49"/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9" t="s">
        <v>42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43</v>
      </c>
      <c r="C38" s="59">
        <v>2000000</v>
      </c>
      <c r="D38" s="49">
        <v>0</v>
      </c>
      <c r="E38" s="30">
        <v>0</v>
      </c>
      <c r="F38" s="30">
        <v>0</v>
      </c>
      <c r="G38" s="30">
        <v>0</v>
      </c>
      <c r="H38" s="30"/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26" t="s">
        <v>44</v>
      </c>
      <c r="C39" s="27">
        <v>0</v>
      </c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0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45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46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47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48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49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50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51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52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53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54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55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56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57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58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59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60</v>
      </c>
      <c r="C55" s="27">
        <f>+C56+C57+C58+C59+C60</f>
        <v>0</v>
      </c>
      <c r="D55" s="49"/>
      <c r="E55" s="28">
        <f t="shared" ref="E55:L55" si="6">+E56+E57+E58+E59+E60+E61+E62+E63</f>
        <v>0</v>
      </c>
      <c r="F55" s="28">
        <f t="shared" si="6"/>
        <v>0</v>
      </c>
      <c r="G55" s="28">
        <f t="shared" si="6"/>
        <v>0</v>
      </c>
      <c r="H55" s="28">
        <f t="shared" si="6"/>
        <v>0</v>
      </c>
      <c r="I55" s="28">
        <f t="shared" si="6"/>
        <v>0</v>
      </c>
      <c r="J55" s="28">
        <v>0</v>
      </c>
      <c r="K55" s="28">
        <f t="shared" si="6"/>
        <v>0</v>
      </c>
      <c r="L55" s="28">
        <f t="shared" si="6"/>
        <v>0</v>
      </c>
      <c r="M55" s="28">
        <f>+M56+M57+M58+M59+M60+M61+M62+M63</f>
        <v>0</v>
      </c>
      <c r="N55" s="28">
        <f t="shared" ref="N55:P55" si="7">+N56+N57+N58+N59+N60+N61+N62+N63</f>
        <v>0</v>
      </c>
      <c r="O55" s="28">
        <f t="shared" si="7"/>
        <v>0</v>
      </c>
      <c r="P55" s="28">
        <f t="shared" si="7"/>
        <v>0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9" t="s">
        <v>61</v>
      </c>
      <c r="C56" s="59">
        <v>0</v>
      </c>
      <c r="D56" s="49"/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9" t="s">
        <v>62</v>
      </c>
      <c r="C57" s="59">
        <v>0</v>
      </c>
      <c r="D57" s="49"/>
      <c r="E57" s="30">
        <v>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9" t="s">
        <v>63</v>
      </c>
      <c r="C58" s="59">
        <v>0</v>
      </c>
      <c r="D58" s="49"/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9" t="s">
        <v>64</v>
      </c>
      <c r="C59" s="59">
        <v>0</v>
      </c>
      <c r="D59" s="4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9" t="s">
        <v>65</v>
      </c>
      <c r="C60" s="59">
        <v>0</v>
      </c>
      <c r="D60" s="49"/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9" t="s">
        <v>66</v>
      </c>
      <c r="C61" s="59">
        <v>0</v>
      </c>
      <c r="D61" s="49"/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67</v>
      </c>
      <c r="C62" s="59">
        <v>0</v>
      </c>
      <c r="D62" s="49"/>
      <c r="E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68</v>
      </c>
      <c r="C63" s="59">
        <v>0</v>
      </c>
      <c r="D63" s="4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69</v>
      </c>
      <c r="C64" s="59">
        <v>0</v>
      </c>
      <c r="D64" s="49"/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70</v>
      </c>
      <c r="C65" s="27">
        <f>+C66</f>
        <v>0</v>
      </c>
      <c r="D65" s="49"/>
      <c r="E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f t="shared" si="8"/>
        <v>0</v>
      </c>
      <c r="L65" s="30">
        <f t="shared" si="8"/>
        <v>0</v>
      </c>
      <c r="M65" s="30">
        <f t="shared" si="8"/>
        <v>0</v>
      </c>
      <c r="N65" s="30">
        <f t="shared" si="8"/>
        <v>0</v>
      </c>
      <c r="O65" s="30">
        <f t="shared" si="8"/>
        <v>0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9" t="s">
        <v>71</v>
      </c>
      <c r="C66" s="59">
        <v>0</v>
      </c>
      <c r="D66" s="49"/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9" t="s">
        <v>72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73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74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75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0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76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77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78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0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79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80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81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82</v>
      </c>
      <c r="C77" s="60"/>
      <c r="D77" s="60"/>
      <c r="E77" s="36">
        <f t="shared" ref="E77:P77" si="9">+E73+E70+E65+E55+E47+E39+E28+E18+E12</f>
        <v>54744040.950000003</v>
      </c>
      <c r="F77" s="36">
        <f t="shared" si="9"/>
        <v>55321880.030000001</v>
      </c>
      <c r="G77" s="36">
        <f t="shared" si="9"/>
        <v>57242953.329999991</v>
      </c>
      <c r="H77" s="36">
        <f t="shared" si="9"/>
        <v>56234074.879999995</v>
      </c>
      <c r="I77" s="36">
        <f t="shared" si="9"/>
        <v>58968973.799999997</v>
      </c>
      <c r="J77" s="36">
        <f t="shared" si="9"/>
        <v>59438602.169999994</v>
      </c>
      <c r="K77" s="36">
        <f t="shared" si="9"/>
        <v>61636382.31000001</v>
      </c>
      <c r="L77" s="36">
        <f t="shared" si="9"/>
        <v>61753705.579999998</v>
      </c>
      <c r="M77" s="36">
        <f t="shared" si="9"/>
        <v>60622611.850000001</v>
      </c>
      <c r="N77" s="36">
        <f t="shared" si="9"/>
        <v>61911896.490000002</v>
      </c>
      <c r="O77" s="36">
        <f t="shared" si="9"/>
        <v>93894769.980000019</v>
      </c>
      <c r="P77" s="36">
        <f t="shared" si="9"/>
        <v>79330663.819999993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761100555.19000006</v>
      </c>
    </row>
    <row r="78" spans="2:17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83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84</v>
      </c>
      <c r="C80" s="27"/>
      <c r="D80" s="49"/>
      <c r="E80" s="34"/>
      <c r="F80" s="31"/>
      <c r="G80" s="31"/>
      <c r="H80" s="32"/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85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86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87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88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89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90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91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92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2">
        <f>+C12+C18+C28+C55+C65</f>
        <v>762846094</v>
      </c>
      <c r="D90" s="3"/>
      <c r="E90" s="24">
        <f>E77+E88</f>
        <v>54744040.950000003</v>
      </c>
      <c r="F90" s="24">
        <f t="shared" ref="F90:O90" si="11">F77+F88</f>
        <v>55321880.030000001</v>
      </c>
      <c r="G90" s="24">
        <f t="shared" si="11"/>
        <v>57242953.329999991</v>
      </c>
      <c r="H90" s="24">
        <f t="shared" si="11"/>
        <v>56234074.879999995</v>
      </c>
      <c r="I90" s="24">
        <f t="shared" si="11"/>
        <v>58968973.799999997</v>
      </c>
      <c r="J90" s="24">
        <f t="shared" si="11"/>
        <v>59438602.169999994</v>
      </c>
      <c r="K90" s="24">
        <f t="shared" si="11"/>
        <v>61636382.31000001</v>
      </c>
      <c r="L90" s="24">
        <f t="shared" si="11"/>
        <v>61753705.579999998</v>
      </c>
      <c r="M90" s="24">
        <f t="shared" si="11"/>
        <v>60622611.850000001</v>
      </c>
      <c r="N90" s="24">
        <f t="shared" si="11"/>
        <v>61911896.490000002</v>
      </c>
      <c r="O90" s="24">
        <f t="shared" si="11"/>
        <v>93894769.980000019</v>
      </c>
      <c r="P90" s="24">
        <f>P77+P88</f>
        <v>79330663.819999993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761100555.19000006</v>
      </c>
    </row>
    <row r="91" spans="2:17" s="6" customFormat="1" ht="15.75" x14ac:dyDescent="0.25">
      <c r="B91" s="4" t="s">
        <v>94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4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108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82" t="s">
        <v>109</v>
      </c>
      <c r="F99" s="82"/>
      <c r="G99" s="82"/>
      <c r="H99" s="39"/>
      <c r="I99" s="39"/>
      <c r="J99" s="76" t="s">
        <v>110</v>
      </c>
      <c r="K99" s="76"/>
      <c r="L99" s="76"/>
      <c r="M99" s="2"/>
      <c r="N99" s="2"/>
      <c r="O99" s="2"/>
      <c r="P99" s="2"/>
    </row>
    <row r="100" spans="1:16" s="10" customFormat="1" ht="18" x14ac:dyDescent="0.25">
      <c r="B100" s="11"/>
      <c r="D100" s="11"/>
      <c r="E100" s="81" t="s">
        <v>111</v>
      </c>
      <c r="F100" s="81"/>
      <c r="G100" s="81"/>
      <c r="H100" s="37"/>
      <c r="I100" s="37"/>
      <c r="J100" s="80" t="s">
        <v>107</v>
      </c>
      <c r="K100" s="80"/>
      <c r="L100" s="80"/>
      <c r="M100" s="12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6"/>
      <c r="K106" s="76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6"/>
      <c r="K107" s="76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NOV.</vt:lpstr>
      <vt:lpstr>'EJE. PORTAL NOV.'!Área_de_impresión</vt:lpstr>
      <vt:lpstr>'EJE. PORTAL NOV.'!Títulos_a_imprimir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2026-01-06T18:36:48Z</cp:lastPrinted>
  <dcterms:created xsi:type="dcterms:W3CDTF">2019-02-08T13:48:25Z</dcterms:created>
  <dcterms:modified xsi:type="dcterms:W3CDTF">2026-01-06T18:36:52Z</dcterms:modified>
</cp:coreProperties>
</file>