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_FINANCIERO\Contabilidad\CONTADOR GENERAL\ENVIOS A YANET\MAYO\"/>
    </mc:Choice>
  </mc:AlternateContent>
  <xr:revisionPtr revIDLastSave="0" documentId="8_{735CC547-017A-49D8-AA42-8F3EAA7AACE9}" xr6:coauthVersionLast="47" xr6:coauthVersionMax="47" xr10:uidLastSave="{00000000-0000-0000-0000-000000000000}"/>
  <bookViews>
    <workbookView xWindow="-21720" yWindow="-1635" windowWidth="21840" windowHeight="13140" xr2:uid="{F1D2BB44-7BC9-4B52-9743-8ABAC0A9E5E6}"/>
  </bookViews>
  <sheets>
    <sheet name="ESTADO SITUACION MAYO 2025" sheetId="2" r:id="rId1"/>
    <sheet name="Hoja1" sheetId="1" r:id="rId2"/>
  </sheets>
  <externalReferences>
    <externalReference r:id="rId3"/>
  </externalReferences>
  <definedNames>
    <definedName name="_xlnm.Print_Area" localSheetId="0">'ESTADO SITUACION MAYO 2025'!$A$1:$F$72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C19" i="2"/>
  <c r="C20" i="2"/>
  <c r="C21" i="2"/>
  <c r="C22" i="2"/>
  <c r="E23" i="2"/>
  <c r="E30" i="2" s="1"/>
  <c r="C26" i="2"/>
  <c r="C27" i="2"/>
  <c r="E28" i="2"/>
  <c r="C33" i="2"/>
  <c r="C34" i="2"/>
  <c r="C35" i="2"/>
  <c r="C36" i="2"/>
  <c r="C37" i="2"/>
  <c r="E37" i="2"/>
  <c r="E43" i="2" s="1"/>
  <c r="E49" i="2" s="1"/>
  <c r="C40" i="2"/>
  <c r="C41" i="2" s="1"/>
  <c r="E41" i="2"/>
  <c r="C46" i="2"/>
  <c r="C48" i="2" s="1"/>
  <c r="C47" i="2"/>
  <c r="E48" i="2"/>
  <c r="C43" i="2" l="1"/>
  <c r="C23" i="2"/>
  <c r="C28" i="2"/>
  <c r="C30" i="2" l="1"/>
  <c r="C49" i="2"/>
</calcChain>
</file>

<file path=xl/sharedStrings.xml><?xml version="1.0" encoding="utf-8"?>
<sst xmlns="http://schemas.openxmlformats.org/spreadsheetml/2006/main" count="36" uniqueCount="36">
  <si>
    <t>Total Pasivos y activos netos/patrimonio</t>
  </si>
  <si>
    <t>Total activos netos/patrimonio</t>
  </si>
  <si>
    <t xml:space="preserve">Resultado del periodo </t>
  </si>
  <si>
    <t xml:space="preserve">Resultados Acumulados  </t>
  </si>
  <si>
    <t>Activos Netos/Patrimonio (Notas 36)</t>
  </si>
  <si>
    <t>Total pasivos</t>
  </si>
  <si>
    <t>Total pasivos no corrientes</t>
  </si>
  <si>
    <t xml:space="preserve"> Otros pasivos no corrientes (Nota 35)</t>
  </si>
  <si>
    <t>Pasivos no corrientes</t>
  </si>
  <si>
    <t>Total pasivos corrientes</t>
  </si>
  <si>
    <t>Otros pasivos corrientes (Nota 29)</t>
  </si>
  <si>
    <t>Provisiones a Corto Pazo ( Nota 26)</t>
  </si>
  <si>
    <t xml:space="preserve">Retenciones y acumulaciones por pagar (Nota 25) </t>
  </si>
  <si>
    <t>Cuentas por pagar a corto plazo (Nota 22)</t>
  </si>
  <si>
    <t>Pasivos   Pasivos corrientes</t>
  </si>
  <si>
    <t>Total activos</t>
  </si>
  <si>
    <t>Total activos no corrientes</t>
  </si>
  <si>
    <t xml:space="preserve"> Activos intangibles (Nota 19)</t>
  </si>
  <si>
    <t>Propiedad, planta y equipo neto (Nota 18)</t>
  </si>
  <si>
    <t>Activos no corrientes</t>
  </si>
  <si>
    <t>Total activos corrientes</t>
  </si>
  <si>
    <t>Gastos  Pagados por Adelantado ( Nota 13)</t>
  </si>
  <si>
    <t>Anticipo a suplidores (Nota 12)</t>
  </si>
  <si>
    <t xml:space="preserve"> Inventarios (Nota 11)</t>
  </si>
  <si>
    <t>Cuenta por cobrar a corto plazo (Notas 10)</t>
  </si>
  <si>
    <t xml:space="preserve">Efectivo y equivalente de efectivo (Notas 7) </t>
  </si>
  <si>
    <t>Activos corrientes</t>
  </si>
  <si>
    <t>Activos</t>
  </si>
  <si>
    <t>ABRIL 2025</t>
  </si>
  <si>
    <t>MAYO 2025</t>
  </si>
  <si>
    <t>(Valores expresados en pesos dominicanos-RD$)</t>
  </si>
  <si>
    <t>AL 31 DE MAYO 2025</t>
  </si>
  <si>
    <t xml:space="preserve"> ESTADO DE SITUACION FINANCIERA </t>
  </si>
  <si>
    <t>INCART</t>
  </si>
  <si>
    <t>INSTITUTO NACIONAL DEL CÁNCER ROSA EMILIA SÁNCHEZ PÉREZ DE TAVARES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</si>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</sst>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u/>
      <sz val="12"/>
      <color rgb="FF231F20"/>
      <name val="Verdana"/>
      <family val="2"/>
    </font>
    <font>
      <b/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164" fontId="2" fillId="0" borderId="0" xfId="3" applyFont="1"/>
    <xf numFmtId="164" fontId="2" fillId="0" borderId="0" xfId="3" applyFont="1" applyAlignment="1">
      <alignment horizontal="center"/>
    </xf>
    <xf numFmtId="165" fontId="2" fillId="0" borderId="0" xfId="3" applyNumberFormat="1" applyFont="1"/>
    <xf numFmtId="165" fontId="2" fillId="0" borderId="0" xfId="3" applyNumberFormat="1" applyFont="1" applyBorder="1"/>
    <xf numFmtId="0" fontId="2" fillId="0" borderId="0" xfId="0" applyFont="1" applyAlignment="1">
      <alignment vertical="center"/>
    </xf>
    <xf numFmtId="164" fontId="2" fillId="2" borderId="0" xfId="3" applyFont="1" applyFill="1" applyAlignment="1">
      <alignment vertical="center"/>
    </xf>
    <xf numFmtId="164" fontId="2" fillId="0" borderId="0" xfId="3" applyFont="1" applyFill="1" applyAlignment="1">
      <alignment vertical="center"/>
    </xf>
    <xf numFmtId="165" fontId="3" fillId="0" borderId="0" xfId="3" applyNumberFormat="1" applyFont="1" applyBorder="1"/>
    <xf numFmtId="43" fontId="2" fillId="0" borderId="0" xfId="3" applyNumberFormat="1" applyFont="1"/>
    <xf numFmtId="164" fontId="3" fillId="0" borderId="0" xfId="3" applyFont="1"/>
    <xf numFmtId="165" fontId="3" fillId="0" borderId="0" xfId="3" applyNumberFormat="1" applyFont="1" applyFill="1"/>
    <xf numFmtId="165" fontId="3" fillId="0" borderId="0" xfId="3" applyNumberFormat="1" applyFont="1" applyFill="1" applyBorder="1"/>
    <xf numFmtId="43" fontId="2" fillId="0" borderId="0" xfId="0" applyNumberFormat="1" applyFont="1"/>
    <xf numFmtId="165" fontId="2" fillId="0" borderId="0" xfId="3" applyNumberFormat="1" applyFont="1" applyFill="1"/>
    <xf numFmtId="164" fontId="2" fillId="0" borderId="0" xfId="3" applyFont="1" applyFill="1" applyAlignment="1">
      <alignment horizontal="center"/>
    </xf>
    <xf numFmtId="9" fontId="2" fillId="0" borderId="0" xfId="2" applyFont="1"/>
    <xf numFmtId="164" fontId="2" fillId="0" borderId="0" xfId="3" applyFont="1" applyAlignment="1">
      <alignment horizontal="left"/>
    </xf>
    <xf numFmtId="165" fontId="4" fillId="0" borderId="0" xfId="3" applyNumberFormat="1" applyFont="1" applyBorder="1"/>
    <xf numFmtId="0" fontId="5" fillId="0" borderId="0" xfId="0" applyFont="1" applyAlignment="1">
      <alignment vertical="center"/>
    </xf>
    <xf numFmtId="165" fontId="4" fillId="2" borderId="0" xfId="3" applyNumberFormat="1" applyFont="1" applyFill="1" applyBorder="1"/>
    <xf numFmtId="164" fontId="4" fillId="2" borderId="0" xfId="3" applyFont="1" applyFill="1" applyBorder="1"/>
    <xf numFmtId="164" fontId="2" fillId="0" borderId="0" xfId="3" applyFont="1" applyFill="1" applyBorder="1" applyAlignment="1">
      <alignment horizontal="center"/>
    </xf>
    <xf numFmtId="165" fontId="4" fillId="0" borderId="1" xfId="3" applyNumberFormat="1" applyFont="1" applyBorder="1"/>
    <xf numFmtId="9" fontId="2" fillId="0" borderId="0" xfId="2" applyFont="1" applyAlignment="1">
      <alignment horizontal="center"/>
    </xf>
    <xf numFmtId="165" fontId="4" fillId="0" borderId="2" xfId="3" applyNumberFormat="1" applyFont="1" applyBorder="1" applyAlignment="1">
      <alignment vertical="center" wrapText="1"/>
    </xf>
    <xf numFmtId="165" fontId="4" fillId="0" borderId="0" xfId="3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3" fillId="0" borderId="0" xfId="3" applyNumberFormat="1" applyFont="1" applyFill="1" applyAlignment="1">
      <alignment vertical="center" wrapText="1"/>
    </xf>
    <xf numFmtId="165" fontId="3" fillId="0" borderId="0" xfId="3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9" fontId="2" fillId="0" borderId="0" xfId="2" applyFont="1" applyFill="1" applyBorder="1" applyAlignment="1">
      <alignment horizontal="center"/>
    </xf>
    <xf numFmtId="165" fontId="3" fillId="0" borderId="0" xfId="3" applyNumberFormat="1" applyFont="1" applyAlignment="1">
      <alignment vertical="center" wrapText="1"/>
    </xf>
    <xf numFmtId="165" fontId="3" fillId="0" borderId="0" xfId="3" applyNumberFormat="1" applyFont="1" applyBorder="1" applyAlignment="1">
      <alignment vertical="center" wrapText="1"/>
    </xf>
    <xf numFmtId="43" fontId="2" fillId="0" borderId="0" xfId="2" applyNumberFormat="1" applyFont="1" applyFill="1" applyBorder="1" applyAlignment="1">
      <alignment horizontal="center"/>
    </xf>
    <xf numFmtId="165" fontId="8" fillId="0" borderId="0" xfId="3" applyNumberFormat="1" applyFont="1" applyAlignment="1">
      <alignment vertical="center" wrapText="1"/>
    </xf>
    <xf numFmtId="165" fontId="8" fillId="0" borderId="0" xfId="3" applyNumberFormat="1" applyFont="1" applyBorder="1" applyAlignment="1">
      <alignment vertical="center" wrapText="1"/>
    </xf>
    <xf numFmtId="43" fontId="2" fillId="0" borderId="0" xfId="1" applyFont="1" applyFill="1" applyBorder="1" applyAlignment="1">
      <alignment horizontal="center"/>
    </xf>
    <xf numFmtId="165" fontId="9" fillId="0" borderId="0" xfId="3" applyNumberFormat="1" applyFont="1" applyAlignment="1">
      <alignment vertical="center" wrapText="1"/>
    </xf>
    <xf numFmtId="10" fontId="2" fillId="0" borderId="0" xfId="2" applyNumberFormat="1" applyFont="1" applyAlignment="1">
      <alignment horizontal="center"/>
    </xf>
    <xf numFmtId="165" fontId="3" fillId="0" borderId="3" xfId="3" applyNumberFormat="1" applyFont="1" applyBorder="1" applyAlignment="1">
      <alignment vertical="center" wrapText="1"/>
    </xf>
    <xf numFmtId="165" fontId="3" fillId="2" borderId="3" xfId="3" applyNumberFormat="1" applyFont="1" applyFill="1" applyBorder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center"/>
    </xf>
    <xf numFmtId="165" fontId="7" fillId="0" borderId="0" xfId="3" applyNumberFormat="1" applyFont="1" applyAlignment="1">
      <alignment vertical="center" wrapText="1"/>
    </xf>
    <xf numFmtId="165" fontId="7" fillId="0" borderId="0" xfId="3" applyNumberFormat="1" applyFont="1" applyBorder="1" applyAlignment="1">
      <alignment vertical="center" wrapText="1"/>
    </xf>
    <xf numFmtId="165" fontId="7" fillId="2" borderId="0" xfId="3" applyNumberFormat="1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165" fontId="2" fillId="0" borderId="0" xfId="3" applyNumberFormat="1" applyFont="1" applyAlignment="1">
      <alignment vertical="center" wrapText="1"/>
    </xf>
    <xf numFmtId="165" fontId="2" fillId="0" borderId="0" xfId="3" applyNumberFormat="1" applyFont="1" applyBorder="1" applyAlignment="1">
      <alignment vertical="center" wrapText="1"/>
    </xf>
    <xf numFmtId="165" fontId="2" fillId="2" borderId="0" xfId="3" applyNumberFormat="1" applyFont="1" applyFill="1" applyAlignment="1">
      <alignment vertical="center" wrapText="1"/>
    </xf>
    <xf numFmtId="165" fontId="2" fillId="0" borderId="0" xfId="0" applyNumberFormat="1" applyFont="1"/>
    <xf numFmtId="9" fontId="2" fillId="3" borderId="0" xfId="2" applyFont="1" applyFill="1" applyAlignment="1">
      <alignment horizontal="center"/>
    </xf>
    <xf numFmtId="165" fontId="6" fillId="0" borderId="4" xfId="3" applyNumberFormat="1" applyFont="1" applyBorder="1" applyAlignment="1">
      <alignment vertical="center" wrapText="1"/>
    </xf>
    <xf numFmtId="165" fontId="6" fillId="0" borderId="0" xfId="3" applyNumberFormat="1" applyFont="1" applyBorder="1" applyAlignment="1">
      <alignment vertical="center" wrapText="1"/>
    </xf>
    <xf numFmtId="165" fontId="6" fillId="0" borderId="4" xfId="3" applyNumberFormat="1" applyFont="1" applyFill="1" applyBorder="1" applyAlignment="1">
      <alignment vertical="center" wrapText="1"/>
    </xf>
    <xf numFmtId="165" fontId="6" fillId="0" borderId="0" xfId="3" applyNumberFormat="1" applyFont="1" applyAlignment="1">
      <alignment vertical="center" wrapText="1"/>
    </xf>
    <xf numFmtId="165" fontId="10" fillId="0" borderId="0" xfId="3" applyNumberFormat="1" applyFont="1" applyBorder="1" applyAlignment="1">
      <alignment vertical="center" wrapText="1"/>
    </xf>
    <xf numFmtId="165" fontId="6" fillId="2" borderId="0" xfId="3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5" fontId="10" fillId="0" borderId="0" xfId="3" applyNumberFormat="1" applyFont="1" applyAlignment="1">
      <alignment vertical="center" wrapText="1"/>
    </xf>
    <xf numFmtId="165" fontId="10" fillId="2" borderId="0" xfId="3" applyNumberFormat="1" applyFont="1" applyFill="1" applyAlignment="1">
      <alignment vertical="center" wrapText="1"/>
    </xf>
    <xf numFmtId="165" fontId="7" fillId="0" borderId="3" xfId="3" applyNumberFormat="1" applyFont="1" applyBorder="1" applyAlignment="1">
      <alignment vertical="center" wrapText="1"/>
    </xf>
    <xf numFmtId="165" fontId="7" fillId="2" borderId="3" xfId="3" applyNumberFormat="1" applyFont="1" applyFill="1" applyBorder="1" applyAlignment="1">
      <alignment vertical="center" wrapText="1"/>
    </xf>
    <xf numFmtId="165" fontId="7" fillId="0" borderId="0" xfId="3" applyNumberFormat="1" applyFont="1" applyFill="1" applyAlignment="1">
      <alignment vertical="center" wrapText="1"/>
    </xf>
    <xf numFmtId="165" fontId="2" fillId="2" borderId="0" xfId="3" applyNumberFormat="1" applyFont="1" applyFill="1" applyAlignment="1">
      <alignment horizontal="left" vertical="center" wrapText="1"/>
    </xf>
    <xf numFmtId="165" fontId="6" fillId="2" borderId="4" xfId="3" applyNumberFormat="1" applyFont="1" applyFill="1" applyBorder="1" applyAlignment="1">
      <alignment vertical="center" wrapText="1"/>
    </xf>
    <xf numFmtId="166" fontId="2" fillId="0" borderId="0" xfId="2" applyNumberFormat="1" applyFont="1" applyAlignment="1">
      <alignment horizontal="center"/>
    </xf>
    <xf numFmtId="165" fontId="7" fillId="0" borderId="0" xfId="3" applyNumberFormat="1" applyFont="1" applyAlignment="1">
      <alignment horizontal="left" vertical="center" wrapText="1"/>
    </xf>
    <xf numFmtId="165" fontId="7" fillId="0" borderId="0" xfId="3" applyNumberFormat="1" applyFont="1" applyBorder="1" applyAlignment="1">
      <alignment horizontal="left" vertical="center" wrapText="1"/>
    </xf>
    <xf numFmtId="165" fontId="7" fillId="2" borderId="0" xfId="3" applyNumberFormat="1" applyFont="1" applyFill="1" applyAlignment="1">
      <alignment horizontal="left" vertical="center" wrapText="1"/>
    </xf>
    <xf numFmtId="164" fontId="5" fillId="0" borderId="0" xfId="3" applyFont="1" applyFill="1" applyAlignment="1">
      <alignment vertical="center"/>
    </xf>
    <xf numFmtId="164" fontId="2" fillId="0" borderId="0" xfId="3" applyFont="1" applyAlignment="1"/>
    <xf numFmtId="164" fontId="11" fillId="0" borderId="0" xfId="3" applyFont="1" applyAlignment="1">
      <alignment horizontal="center"/>
    </xf>
    <xf numFmtId="165" fontId="6" fillId="0" borderId="0" xfId="3" applyNumberFormat="1" applyFont="1" applyAlignment="1">
      <alignment horizontal="center" vertical="center" wrapText="1"/>
    </xf>
    <xf numFmtId="165" fontId="6" fillId="0" borderId="0" xfId="3" applyNumberFormat="1" applyFont="1" applyBorder="1" applyAlignment="1">
      <alignment horizontal="center" vertical="center" wrapText="1"/>
    </xf>
    <xf numFmtId="1" fontId="6" fillId="0" borderId="0" xfId="3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1" fillId="3" borderId="0" xfId="3" applyFont="1" applyFill="1" applyAlignment="1">
      <alignment horizont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Border="1" applyAlignment="1">
      <alignment horizontal="center" vertical="center" wrapText="1"/>
    </xf>
    <xf numFmtId="165" fontId="2" fillId="0" borderId="0" xfId="3" applyNumberFormat="1" applyFont="1" applyAlignment="1"/>
    <xf numFmtId="165" fontId="2" fillId="0" borderId="0" xfId="3" applyNumberFormat="1" applyFont="1" applyBorder="1" applyAlignment="1"/>
    <xf numFmtId="165" fontId="11" fillId="0" borderId="0" xfId="3" applyNumberFormat="1" applyFont="1" applyAlignment="1">
      <alignment horizontal="center"/>
    </xf>
    <xf numFmtId="165" fontId="11" fillId="0" borderId="0" xfId="3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Millares" xfId="1" builtinId="3"/>
    <cellStyle name="Millares 18" xfId="3" xr:uid="{E3FCFBE2-1A83-4FBA-B13F-ED1EF0B231EB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184335</xdr:colOff>
      <xdr:row>1</xdr:row>
      <xdr:rowOff>2963</xdr:rowOff>
    </xdr:from>
    <xdr:ext cx="2719340" cy="771826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221AD5B2-B24F-4A84-AF89-9E85F77A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35" y="193463"/>
          <a:ext cx="2719340" cy="771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1326695</xdr:colOff>
      <xdr:row>0</xdr:row>
      <xdr:rowOff>0</xdr:rowOff>
    </xdr:from>
    <xdr:ext cx="3332791" cy="590690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67DC871-618A-4711-9021-AD2C2633BAB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288720" y="0"/>
          <a:ext cx="3332791" cy="5906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378199</xdr:colOff>
      <xdr:row>51</xdr:row>
      <xdr:rowOff>0</xdr:rowOff>
    </xdr:from>
    <xdr:ext cx="8381560" cy="3753970"/>
    <xdr:pic>
      <xdr:nvPicPr>
        <xdr:cNvPr id="4" name="Imagen 3">
          <a:extLst>
            <a:ext uri="{FF2B5EF4-FFF2-40B4-BE49-F238E27FC236}">
              <a16:creationId xmlns:a16="http://schemas.microsoft.com/office/drawing/2014/main" id="{6AA19473-948E-4552-9462-285A43211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0199" y="9715500"/>
          <a:ext cx="8381560" cy="37539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MAYO\REVISADO\ESTADOS%20FINANCIEROS%20MAYO%202025.xlsx" TargetMode="External"/><Relationship Id="rId1" Type="http://schemas.openxmlformats.org/officeDocument/2006/relationships/externalLinkPath" Target="/D_FINANCIERO/Contabilidad/INFORMES%20FINANCIEROS/MAYO/REVISADO/ESTADOS%20FINANCIEROS%20MAY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MAYO 2025"/>
      <sheetName val="ESTADO FLUJO MAYO 2025"/>
      <sheetName val="TABLADINAMICA FLUJO"/>
      <sheetName val="ESTADO SITUACION MAYO 2025"/>
      <sheetName val="ESTADO RENDIMIENTO MAYO 2025"/>
      <sheetName val="INDICADORES"/>
      <sheetName val="FLUJO CAJA FEB."/>
      <sheetName val="cuentas por cobrar"/>
      <sheetName val="CUENTS POR PAGAR "/>
      <sheetName val="FLUJODE CAJA MARZO 2025"/>
      <sheetName val="Est. Flujo de Efectivo Mayo "/>
      <sheetName val="EJECUCION PRESUP."/>
      <sheetName val="Hoja3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 TABLA P FINAL"/>
      <sheetName val="DIF CAMB"/>
      <sheetName val="BALANCES POR CUENTAS"/>
      <sheetName val="COMPARACION"/>
      <sheetName val="DIARIO GENERAL MAYO 2025"/>
      <sheetName val="DONACIONES"/>
      <sheetName val="Hoja35"/>
      <sheetName val="PPNE6 ENERO-2023 (2)"/>
      <sheetName val="Flujo de Efectivo ABRIL 2025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41">
          <cell r="C41">
            <v>26150828.019164383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6">
          <cell r="C106">
            <v>112383809.58978999</v>
          </cell>
        </row>
        <row r="144">
          <cell r="C144">
            <v>367645018.54675031</v>
          </cell>
        </row>
        <row r="285">
          <cell r="C285">
            <v>175112443.80514467</v>
          </cell>
        </row>
        <row r="321">
          <cell r="D321">
            <v>2555556.3400000003</v>
          </cell>
        </row>
        <row r="329">
          <cell r="D329">
            <v>10010178.050000001</v>
          </cell>
        </row>
        <row r="357">
          <cell r="C357">
            <v>64116446.608561009</v>
          </cell>
        </row>
        <row r="373">
          <cell r="C373">
            <v>1505389.4100000029</v>
          </cell>
        </row>
        <row r="411">
          <cell r="C411">
            <v>191164566.04243004</v>
          </cell>
        </row>
        <row r="441">
          <cell r="C441">
            <v>3494881.4380000005</v>
          </cell>
        </row>
        <row r="456">
          <cell r="C456">
            <v>34709308.646499999</v>
          </cell>
        </row>
        <row r="481">
          <cell r="C481">
            <v>6454236.9399999995</v>
          </cell>
        </row>
        <row r="500">
          <cell r="C500">
            <v>16258339.108786464</v>
          </cell>
        </row>
        <row r="513">
          <cell r="C513">
            <v>455096682.15066534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CA20-1CC2-490C-80E5-B04F99079CE4}">
  <sheetPr>
    <tabColor rgb="FFCC3399"/>
  </sheetPr>
  <dimension ref="B5:V83"/>
  <sheetViews>
    <sheetView showGridLines="0" tabSelected="1" view="pageBreakPreview" topLeftCell="A40" zoomScale="68" zoomScaleNormal="68" zoomScaleSheetLayoutView="68" workbookViewId="0">
      <selection activeCell="I14" sqref="I14"/>
    </sheetView>
  </sheetViews>
  <sheetFormatPr baseColWidth="10" defaultColWidth="11.42578125" defaultRowHeight="15" x14ac:dyDescent="0.2"/>
  <cols>
    <col min="1" max="1" width="7.7109375" style="1" customWidth="1"/>
    <col min="2" max="2" width="75" style="6" customWidth="1"/>
    <col min="3" max="3" width="31" style="4" customWidth="1"/>
    <col min="4" max="4" width="5.28515625" style="5" customWidth="1"/>
    <col min="5" max="5" width="26.7109375" style="4" customWidth="1"/>
    <col min="6" max="6" width="11.28515625" style="3" customWidth="1"/>
    <col min="7" max="7" width="23.85546875" style="3" customWidth="1"/>
    <col min="8" max="8" width="25.7109375" style="2" customWidth="1"/>
    <col min="9" max="9" width="28.140625" style="2" customWidth="1"/>
    <col min="10" max="10" width="26.140625" style="2" customWidth="1"/>
    <col min="11" max="11" width="25.85546875" style="2" customWidth="1"/>
    <col min="12" max="12" width="11.7109375" style="2" customWidth="1"/>
    <col min="13" max="13" width="29.85546875" style="2" customWidth="1"/>
    <col min="14" max="14" width="19.7109375" style="2" customWidth="1"/>
    <col min="15" max="15" width="21.85546875" style="2" customWidth="1"/>
    <col min="16" max="16" width="23.42578125" style="2" customWidth="1"/>
    <col min="17" max="17" width="22.5703125" style="2" customWidth="1"/>
    <col min="18" max="18" width="26.28515625" style="2" customWidth="1"/>
    <col min="19" max="19" width="19.28515625" style="2" customWidth="1"/>
    <col min="20" max="20" width="31.28515625" style="2" customWidth="1"/>
    <col min="21" max="21" width="22.28515625" style="1" customWidth="1"/>
    <col min="22" max="22" width="18.7109375" style="1" bestFit="1" customWidth="1"/>
    <col min="23" max="16384" width="11.42578125" style="1"/>
  </cols>
  <sheetData>
    <row r="5" spans="2:20" x14ac:dyDescent="0.2">
      <c r="B5" s="88" t="s">
        <v>35</v>
      </c>
      <c r="C5" s="88"/>
      <c r="D5" s="88"/>
      <c r="E5" s="88"/>
    </row>
    <row r="6" spans="2:20" x14ac:dyDescent="0.2">
      <c r="B6" s="88" t="s">
        <v>34</v>
      </c>
      <c r="C6" s="88"/>
      <c r="D6" s="88"/>
      <c r="E6" s="88"/>
    </row>
    <row r="7" spans="2:20" x14ac:dyDescent="0.2">
      <c r="B7" s="88" t="s">
        <v>33</v>
      </c>
      <c r="C7" s="88"/>
      <c r="D7" s="88"/>
      <c r="E7" s="88"/>
      <c r="F7" s="75"/>
      <c r="G7" s="75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</row>
    <row r="8" spans="2:20" x14ac:dyDescent="0.2">
      <c r="B8" s="88" t="s">
        <v>32</v>
      </c>
      <c r="C8" s="88"/>
      <c r="D8" s="88"/>
      <c r="E8" s="88"/>
      <c r="F8" s="75"/>
      <c r="G8" s="75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</row>
    <row r="9" spans="2:20" x14ac:dyDescent="0.2">
      <c r="B9" s="88" t="s">
        <v>31</v>
      </c>
      <c r="C9" s="88"/>
      <c r="D9" s="88"/>
      <c r="E9" s="88"/>
      <c r="F9" s="75"/>
      <c r="G9" s="75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</row>
    <row r="10" spans="2:20" x14ac:dyDescent="0.2">
      <c r="B10" s="88" t="s">
        <v>30</v>
      </c>
      <c r="C10" s="88"/>
      <c r="D10" s="88"/>
      <c r="E10" s="88"/>
      <c r="F10" s="75"/>
      <c r="G10" s="75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</row>
    <row r="11" spans="2:20" x14ac:dyDescent="0.2">
      <c r="B11" s="87"/>
      <c r="C11" s="85"/>
      <c r="D11" s="86"/>
      <c r="E11" s="85"/>
      <c r="F11" s="75"/>
      <c r="G11" s="7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</row>
    <row r="12" spans="2:20" ht="15" hidden="1" customHeight="1" x14ac:dyDescent="0.2">
      <c r="B12" s="87"/>
      <c r="C12" s="85"/>
      <c r="D12" s="86"/>
      <c r="E12" s="85"/>
      <c r="F12" s="75"/>
      <c r="G12" s="75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</row>
    <row r="13" spans="2:20" x14ac:dyDescent="0.2">
      <c r="C13" s="83"/>
      <c r="D13" s="84"/>
      <c r="E13" s="83"/>
      <c r="F13" s="75"/>
      <c r="G13" s="75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2:20" ht="30.75" customHeight="1" x14ac:dyDescent="0.2">
      <c r="B14" s="79"/>
      <c r="C14" s="81" t="s">
        <v>29</v>
      </c>
      <c r="D14" s="82"/>
      <c r="E14" s="81" t="s">
        <v>28</v>
      </c>
      <c r="F14" s="75"/>
      <c r="G14" s="8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</row>
    <row r="15" spans="2:20" x14ac:dyDescent="0.2">
      <c r="B15" s="79"/>
      <c r="C15" s="78"/>
      <c r="D15" s="77"/>
      <c r="E15" s="76"/>
      <c r="F15" s="75"/>
      <c r="G15" s="7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</row>
    <row r="16" spans="2:20" x14ac:dyDescent="0.2">
      <c r="B16" s="28" t="s">
        <v>27</v>
      </c>
      <c r="C16" s="50"/>
      <c r="D16" s="51"/>
      <c r="E16" s="50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</row>
    <row r="17" spans="2:22" x14ac:dyDescent="0.2">
      <c r="B17" s="28" t="s">
        <v>26</v>
      </c>
      <c r="C17" s="50"/>
      <c r="D17" s="51"/>
      <c r="E17" s="50"/>
    </row>
    <row r="18" spans="2:22" x14ac:dyDescent="0.2">
      <c r="B18" s="31" t="s">
        <v>25</v>
      </c>
      <c r="C18" s="46">
        <f>'[1]NOTAS DEL MES'!C106</f>
        <v>112383809.58978999</v>
      </c>
      <c r="D18" s="47"/>
      <c r="E18" s="46">
        <v>107646228.01328993</v>
      </c>
      <c r="F18" s="45"/>
      <c r="G18" s="25"/>
      <c r="S18" s="73"/>
      <c r="U18" s="14"/>
      <c r="V18" s="14"/>
    </row>
    <row r="19" spans="2:22" x14ac:dyDescent="0.2">
      <c r="B19" s="31" t="s">
        <v>24</v>
      </c>
      <c r="C19" s="48">
        <f>'[1]NOTAS DEL MES'!C144</f>
        <v>367645018.54675031</v>
      </c>
      <c r="D19" s="47"/>
      <c r="E19" s="46">
        <v>360355611.40184003</v>
      </c>
      <c r="F19" s="45"/>
      <c r="G19" s="25"/>
      <c r="U19" s="14"/>
      <c r="V19" s="14"/>
    </row>
    <row r="20" spans="2:22" x14ac:dyDescent="0.2">
      <c r="B20" s="31" t="s">
        <v>23</v>
      </c>
      <c r="C20" s="72">
        <f>+'[1]NOTAS DEL MES'!C285</f>
        <v>175112443.80514467</v>
      </c>
      <c r="D20" s="71"/>
      <c r="E20" s="72">
        <v>162073313.21620467</v>
      </c>
      <c r="F20" s="45"/>
      <c r="G20" s="69"/>
      <c r="U20" s="14"/>
      <c r="V20" s="14"/>
    </row>
    <row r="21" spans="2:22" x14ac:dyDescent="0.2">
      <c r="B21" s="44" t="s">
        <v>22</v>
      </c>
      <c r="C21" s="67">
        <f>+'[1]NOTAS DEL MES'!D321</f>
        <v>2555556.3400000003</v>
      </c>
      <c r="D21" s="71"/>
      <c r="E21" s="70">
        <v>2555556.3400000003</v>
      </c>
      <c r="F21" s="45"/>
      <c r="G21" s="69"/>
      <c r="U21" s="14"/>
      <c r="V21" s="14"/>
    </row>
    <row r="22" spans="2:22" x14ac:dyDescent="0.2">
      <c r="B22" s="44" t="s">
        <v>21</v>
      </c>
      <c r="C22" s="67">
        <f>+'[1]NOTAS DEL MES'!D329</f>
        <v>10010178.050000001</v>
      </c>
      <c r="D22" s="71"/>
      <c r="E22" s="70">
        <v>7280129.4900000002</v>
      </c>
      <c r="F22" s="45"/>
      <c r="G22" s="69"/>
      <c r="U22" s="14"/>
      <c r="V22" s="14"/>
    </row>
    <row r="23" spans="2:22" ht="15.75" thickBot="1" x14ac:dyDescent="0.25">
      <c r="B23" s="61" t="s">
        <v>20</v>
      </c>
      <c r="C23" s="68">
        <f>SUM(C18:C22)</f>
        <v>667707006.33168495</v>
      </c>
      <c r="D23" s="56"/>
      <c r="E23" s="55">
        <f>SUM(E18:E22)</f>
        <v>639910838.46133471</v>
      </c>
      <c r="F23" s="45"/>
      <c r="G23" s="25"/>
      <c r="U23" s="14"/>
    </row>
    <row r="24" spans="2:22" x14ac:dyDescent="0.2">
      <c r="B24" s="61"/>
      <c r="C24" s="63"/>
      <c r="D24" s="59"/>
      <c r="E24" s="62"/>
      <c r="F24" s="32"/>
      <c r="G24" s="25"/>
      <c r="U24" s="14"/>
    </row>
    <row r="25" spans="2:22" x14ac:dyDescent="0.2">
      <c r="B25" s="61" t="s">
        <v>19</v>
      </c>
      <c r="C25" s="63"/>
      <c r="D25" s="59"/>
      <c r="E25" s="62"/>
      <c r="F25" s="32"/>
      <c r="G25" s="25"/>
      <c r="U25" s="14"/>
    </row>
    <row r="26" spans="2:22" x14ac:dyDescent="0.2">
      <c r="B26" s="44" t="s">
        <v>18</v>
      </c>
      <c r="C26" s="67">
        <f>+'[1]NOTAS DEL MES'!C357</f>
        <v>64116446.608561009</v>
      </c>
      <c r="D26" s="47"/>
      <c r="E26" s="66">
        <v>62583330.903161019</v>
      </c>
      <c r="F26" s="45"/>
      <c r="G26" s="25"/>
      <c r="U26" s="14"/>
      <c r="V26" s="14"/>
    </row>
    <row r="27" spans="2:22" x14ac:dyDescent="0.2">
      <c r="B27" s="44" t="s">
        <v>17</v>
      </c>
      <c r="C27" s="65">
        <f>+'[1]NOTAS DEL MES'!C373</f>
        <v>1505389.4100000029</v>
      </c>
      <c r="D27" s="47"/>
      <c r="E27" s="64">
        <v>1505389.4100000029</v>
      </c>
      <c r="F27" s="45"/>
      <c r="G27" s="25"/>
      <c r="U27" s="14"/>
    </row>
    <row r="28" spans="2:22" x14ac:dyDescent="0.2">
      <c r="B28" s="61" t="s">
        <v>16</v>
      </c>
      <c r="C28" s="63">
        <f>SUM(C26:C27)</f>
        <v>65621836.018561013</v>
      </c>
      <c r="D28" s="59"/>
      <c r="E28" s="62">
        <f>SUM(E26:E27)</f>
        <v>64088720.313161023</v>
      </c>
      <c r="F28" s="45"/>
      <c r="G28" s="25"/>
      <c r="U28" s="14"/>
    </row>
    <row r="29" spans="2:22" x14ac:dyDescent="0.2">
      <c r="B29" s="61"/>
      <c r="C29" s="60"/>
      <c r="D29" s="59"/>
      <c r="E29" s="58"/>
      <c r="F29" s="45"/>
      <c r="G29" s="25"/>
      <c r="U29" s="14"/>
    </row>
    <row r="30" spans="2:22" ht="15.75" thickBot="1" x14ac:dyDescent="0.25">
      <c r="B30" s="28" t="s">
        <v>15</v>
      </c>
      <c r="C30" s="57">
        <f>+C28+C23</f>
        <v>733328842.35024595</v>
      </c>
      <c r="D30" s="56"/>
      <c r="E30" s="55">
        <f>+E23+E28</f>
        <v>703999558.77449572</v>
      </c>
      <c r="F30" s="45"/>
      <c r="G30" s="54"/>
      <c r="H30" s="53"/>
      <c r="U30" s="14"/>
      <c r="V30" s="14"/>
    </row>
    <row r="31" spans="2:22" x14ac:dyDescent="0.2">
      <c r="B31" s="49" t="s">
        <v>14</v>
      </c>
      <c r="C31" s="52"/>
      <c r="D31" s="51"/>
      <c r="E31" s="50"/>
      <c r="F31" s="32"/>
      <c r="G31" s="25"/>
      <c r="U31" s="14"/>
    </row>
    <row r="32" spans="2:22" x14ac:dyDescent="0.2">
      <c r="B32" s="49"/>
      <c r="C32" s="48"/>
      <c r="D32" s="47"/>
      <c r="E32" s="46"/>
      <c r="F32" s="32"/>
      <c r="G32" s="25"/>
      <c r="U32" s="14"/>
    </row>
    <row r="33" spans="2:22" x14ac:dyDescent="0.2">
      <c r="B33" s="44" t="s">
        <v>13</v>
      </c>
      <c r="C33" s="43">
        <f>+'[1]NOTAS DEL MES'!C411</f>
        <v>191164566.04243004</v>
      </c>
      <c r="D33" s="34"/>
      <c r="E33" s="33">
        <v>198240122.11242998</v>
      </c>
      <c r="F33" s="45"/>
      <c r="G33" s="25"/>
      <c r="U33" s="14"/>
      <c r="V33" s="14"/>
    </row>
    <row r="34" spans="2:22" ht="17.100000000000001" customHeight="1" x14ac:dyDescent="0.2">
      <c r="B34" s="44" t="s">
        <v>12</v>
      </c>
      <c r="C34" s="43">
        <f>+'[1]NOTAS DEL MES'!C441</f>
        <v>3494881.4380000005</v>
      </c>
      <c r="D34" s="30"/>
      <c r="E34" s="29">
        <v>3492881.4380000001</v>
      </c>
      <c r="F34" s="38"/>
      <c r="G34" s="25"/>
      <c r="U34" s="14"/>
      <c r="V34" s="14"/>
    </row>
    <row r="35" spans="2:22" ht="17.100000000000001" customHeight="1" x14ac:dyDescent="0.2">
      <c r="B35" s="31" t="s">
        <v>11</v>
      </c>
      <c r="C35" s="29">
        <f>+'[1]NOTAS DEL MES'!C456</f>
        <v>34709308.646499999</v>
      </c>
      <c r="D35" s="30"/>
      <c r="E35" s="29">
        <v>24768934.786500003</v>
      </c>
      <c r="F35" s="35"/>
      <c r="G35" s="25"/>
      <c r="U35" s="14"/>
      <c r="V35" s="14"/>
    </row>
    <row r="36" spans="2:22" x14ac:dyDescent="0.2">
      <c r="B36" s="31" t="s">
        <v>10</v>
      </c>
      <c r="C36" s="42">
        <f>'[1]NOTAS DEL MES'!C481</f>
        <v>6454236.9399999995</v>
      </c>
      <c r="D36" s="34"/>
      <c r="E36" s="41">
        <v>6429236.9399999995</v>
      </c>
      <c r="F36" s="32"/>
      <c r="G36" s="25"/>
      <c r="I36" s="1"/>
      <c r="U36" s="14"/>
    </row>
    <row r="37" spans="2:22" x14ac:dyDescent="0.2">
      <c r="B37" s="28" t="s">
        <v>9</v>
      </c>
      <c r="C37" s="36">
        <f>SUM(C33:C36)</f>
        <v>235822993.06693003</v>
      </c>
      <c r="D37" s="37"/>
      <c r="E37" s="36">
        <f>SUM(E33:E36)</f>
        <v>232931175.27692997</v>
      </c>
      <c r="F37" s="32"/>
      <c r="G37" s="40"/>
      <c r="U37" s="14"/>
    </row>
    <row r="38" spans="2:22" x14ac:dyDescent="0.2">
      <c r="B38" s="28"/>
      <c r="C38" s="36"/>
      <c r="D38" s="37"/>
      <c r="E38" s="36"/>
      <c r="F38" s="32"/>
      <c r="G38" s="25"/>
      <c r="K38" s="1"/>
      <c r="U38" s="14"/>
    </row>
    <row r="39" spans="2:22" ht="16.350000000000001" customHeight="1" x14ac:dyDescent="0.2">
      <c r="B39" s="28" t="s">
        <v>8</v>
      </c>
      <c r="C39" s="33"/>
      <c r="D39" s="34"/>
      <c r="E39" s="33"/>
      <c r="F39" s="32"/>
      <c r="G39" s="25"/>
      <c r="U39" s="14"/>
    </row>
    <row r="40" spans="2:22" ht="16.350000000000001" customHeight="1" x14ac:dyDescent="0.2">
      <c r="B40" s="31" t="s">
        <v>7</v>
      </c>
      <c r="C40" s="33">
        <f>+'[1]NOTAS DEL MES'!C500</f>
        <v>16258339.108786464</v>
      </c>
      <c r="D40" s="34"/>
      <c r="E40" s="33">
        <v>15971700.343474349</v>
      </c>
      <c r="F40" s="32"/>
      <c r="G40" s="25"/>
      <c r="U40" s="14"/>
      <c r="V40" s="14"/>
    </row>
    <row r="41" spans="2:22" ht="16.350000000000001" customHeight="1" x14ac:dyDescent="0.2">
      <c r="B41" s="28" t="s">
        <v>6</v>
      </c>
      <c r="C41" s="39">
        <f>SUM(C40)</f>
        <v>16258339.108786464</v>
      </c>
      <c r="D41" s="37"/>
      <c r="E41" s="36">
        <f>SUM(E40)</f>
        <v>15971700.343474349</v>
      </c>
      <c r="F41" s="32"/>
      <c r="G41" s="25"/>
      <c r="U41" s="14"/>
    </row>
    <row r="42" spans="2:22" x14ac:dyDescent="0.2">
      <c r="B42" s="28"/>
      <c r="C42" s="36"/>
      <c r="D42" s="37"/>
      <c r="E42" s="36"/>
      <c r="F42" s="32"/>
      <c r="G42" s="25"/>
      <c r="I42" s="1"/>
      <c r="U42" s="14"/>
    </row>
    <row r="43" spans="2:22" x14ac:dyDescent="0.2">
      <c r="B43" s="28" t="s">
        <v>5</v>
      </c>
      <c r="C43" s="36">
        <f>+C37+C41</f>
        <v>252081332.17571649</v>
      </c>
      <c r="D43" s="37"/>
      <c r="E43" s="36">
        <f>+E37+E41</f>
        <v>248902875.62040433</v>
      </c>
      <c r="F43" s="38"/>
      <c r="G43" s="25"/>
      <c r="U43" s="14"/>
      <c r="V43" s="14"/>
    </row>
    <row r="44" spans="2:22" x14ac:dyDescent="0.2">
      <c r="B44" s="28"/>
      <c r="C44" s="36"/>
      <c r="D44" s="37"/>
      <c r="E44" s="36"/>
      <c r="F44" s="35"/>
      <c r="G44" s="25"/>
      <c r="U44" s="14"/>
    </row>
    <row r="45" spans="2:22" x14ac:dyDescent="0.2">
      <c r="B45" s="28" t="s">
        <v>4</v>
      </c>
      <c r="C45" s="33"/>
      <c r="D45" s="34"/>
      <c r="E45" s="33"/>
      <c r="F45" s="32"/>
      <c r="G45" s="25"/>
      <c r="U45" s="14"/>
    </row>
    <row r="46" spans="2:22" x14ac:dyDescent="0.2">
      <c r="B46" s="31" t="s">
        <v>3</v>
      </c>
      <c r="C46" s="27">
        <f>+'[1]NOTAS DEL MES'!C513</f>
        <v>455096682.15066534</v>
      </c>
      <c r="D46" s="27"/>
      <c r="E46" s="27">
        <v>420096286.58049995</v>
      </c>
      <c r="F46" s="23"/>
      <c r="G46" s="25"/>
      <c r="U46" s="14"/>
    </row>
    <row r="47" spans="2:22" x14ac:dyDescent="0.2">
      <c r="B47" s="31" t="s">
        <v>2</v>
      </c>
      <c r="C47" s="29">
        <f>+'[1]ESTADO RENDIMIENTO MAYO 2025'!C41</f>
        <v>26150828.019164383</v>
      </c>
      <c r="D47" s="30"/>
      <c r="E47" s="29">
        <v>35000395.570165411</v>
      </c>
      <c r="F47" s="23"/>
      <c r="G47" s="25"/>
      <c r="H47" s="3"/>
      <c r="U47" s="14"/>
    </row>
    <row r="48" spans="2:22" x14ac:dyDescent="0.2">
      <c r="B48" s="28" t="s">
        <v>1</v>
      </c>
      <c r="C48" s="26">
        <f>SUM(C46:C47)</f>
        <v>481247510.16982973</v>
      </c>
      <c r="D48" s="27"/>
      <c r="E48" s="26">
        <f>SUM(E46:E47)</f>
        <v>455096682.15066534</v>
      </c>
      <c r="F48" s="23"/>
      <c r="G48" s="25"/>
      <c r="U48" s="14"/>
    </row>
    <row r="49" spans="2:21" ht="15.75" thickBot="1" x14ac:dyDescent="0.25">
      <c r="B49" s="20" t="s">
        <v>0</v>
      </c>
      <c r="C49" s="24">
        <f>+C48+C43</f>
        <v>733328842.34554625</v>
      </c>
      <c r="D49" s="19"/>
      <c r="E49" s="24">
        <f>+E43+E48</f>
        <v>703999557.77106965</v>
      </c>
      <c r="F49" s="23"/>
      <c r="U49" s="14"/>
    </row>
    <row r="50" spans="2:21" ht="15.75" thickTop="1" x14ac:dyDescent="0.2">
      <c r="B50" s="20"/>
      <c r="C50" s="19"/>
      <c r="D50" s="19"/>
      <c r="E50" s="19"/>
      <c r="F50" s="23"/>
      <c r="U50" s="14"/>
    </row>
    <row r="51" spans="2:21" x14ac:dyDescent="0.2">
      <c r="B51" s="20"/>
      <c r="C51" s="22"/>
      <c r="D51" s="21"/>
      <c r="E51" s="21"/>
      <c r="F51" s="16"/>
      <c r="U51" s="14"/>
    </row>
    <row r="52" spans="2:21" x14ac:dyDescent="0.2">
      <c r="B52" s="20"/>
      <c r="C52" s="19"/>
      <c r="D52" s="19"/>
      <c r="E52" s="19"/>
      <c r="F52" s="16"/>
      <c r="U52" s="14"/>
    </row>
    <row r="53" spans="2:21" x14ac:dyDescent="0.2">
      <c r="B53" s="20"/>
      <c r="C53" s="19"/>
      <c r="D53" s="19"/>
      <c r="E53" s="19"/>
      <c r="F53" s="16"/>
      <c r="U53" s="14"/>
    </row>
    <row r="54" spans="2:21" x14ac:dyDescent="0.2">
      <c r="B54" s="20"/>
      <c r="C54" s="19"/>
      <c r="D54" s="19"/>
      <c r="E54" s="19"/>
      <c r="F54" s="16"/>
      <c r="G54" s="18"/>
      <c r="I54" s="17"/>
      <c r="U54" s="14"/>
    </row>
    <row r="55" spans="2:21" x14ac:dyDescent="0.2">
      <c r="C55" s="12"/>
      <c r="D55" s="13"/>
      <c r="E55" s="12"/>
      <c r="F55" s="16"/>
      <c r="U55" s="14"/>
    </row>
    <row r="56" spans="2:21" x14ac:dyDescent="0.2">
      <c r="C56" s="12"/>
      <c r="D56" s="13"/>
      <c r="E56" s="15"/>
      <c r="U56" s="14"/>
    </row>
    <row r="57" spans="2:21" x14ac:dyDescent="0.2">
      <c r="C57" s="8"/>
      <c r="D57" s="13"/>
      <c r="E57" s="12"/>
      <c r="H57" s="1"/>
    </row>
    <row r="58" spans="2:21" x14ac:dyDescent="0.2">
      <c r="C58" s="8"/>
      <c r="D58" s="9"/>
      <c r="E58" s="11"/>
    </row>
    <row r="59" spans="2:21" x14ac:dyDescent="0.2">
      <c r="C59" s="8"/>
      <c r="D59" s="9"/>
      <c r="E59" s="10"/>
    </row>
    <row r="60" spans="2:21" x14ac:dyDescent="0.2">
      <c r="C60" s="8"/>
      <c r="D60" s="9"/>
    </row>
    <row r="61" spans="2:21" x14ac:dyDescent="0.2">
      <c r="C61" s="8"/>
      <c r="D61" s="9"/>
    </row>
    <row r="62" spans="2:21" x14ac:dyDescent="0.2">
      <c r="C62" s="8"/>
      <c r="D62" s="9"/>
    </row>
    <row r="63" spans="2:21" x14ac:dyDescent="0.2">
      <c r="C63" s="8"/>
      <c r="D63" s="9"/>
    </row>
    <row r="64" spans="2:21" x14ac:dyDescent="0.2">
      <c r="C64" s="7"/>
      <c r="D64" s="9"/>
    </row>
    <row r="65" spans="3:4" x14ac:dyDescent="0.2">
      <c r="C65" s="8"/>
      <c r="D65" s="9"/>
    </row>
    <row r="66" spans="3:4" x14ac:dyDescent="0.2">
      <c r="C66" s="8"/>
    </row>
    <row r="67" spans="3:4" x14ac:dyDescent="0.2">
      <c r="C67" s="8"/>
    </row>
    <row r="68" spans="3:4" x14ac:dyDescent="0.2">
      <c r="C68" s="8"/>
    </row>
    <row r="69" spans="3:4" x14ac:dyDescent="0.2">
      <c r="C69" s="8"/>
    </row>
    <row r="70" spans="3:4" x14ac:dyDescent="0.2">
      <c r="C70" s="8"/>
    </row>
    <row r="71" spans="3:4" x14ac:dyDescent="0.2">
      <c r="C71" s="7"/>
    </row>
    <row r="72" spans="3:4" x14ac:dyDescent="0.2">
      <c r="C72" s="7"/>
    </row>
    <row r="83" spans="2:2" x14ac:dyDescent="0.2">
      <c r="B83" s="1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4686-4269-4E60-B188-D1384300E0D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SITUACION MAYO 2025</vt:lpstr>
      <vt:lpstr>Hoja1</vt:lpstr>
      <vt:lpstr>'ESTADO SITUACION MAYO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2025-10-01T20:31:22Z</dcterms:created>
  <dcterms:modified xsi:type="dcterms:W3CDTF">2025-10-01T20:42:31Z</dcterms:modified>
</cp:coreProperties>
</file>