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E6509713-1BB8-4677-9A88-3BB5CB1533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ENERO" sheetId="1" r:id="rId1"/>
  </sheets>
  <definedNames>
    <definedName name="_xlnm.Print_Area" localSheetId="0">'EJE. PORTAL ENERO'!$A$1:$Q$101</definedName>
    <definedName name="_xlnm.Print_Titles" localSheetId="0">'EJE. PORTAL ENERO'!$1:$7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C28" i="1"/>
  <c r="C18" i="1"/>
  <c r="J28" i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<sst xmlns="http://schemas.openxmlformats.org/spreadsheetml/2006/main" count="112" uniqueCount="112">
  <si>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</si>
  <si>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</si>
  <si>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</si>
  <si>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</si>
  <si>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</si>
  <si>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</si>
  <si>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</si>
  <si>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</si>
  <si>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</si>
  <si>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</si>
  <si>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</si>
  <si>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</si>
  <si>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</si>
  <si>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</si>
  <si>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</si>
  <si>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</si>
  <si>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</si>
  <si>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</si>
  <si>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</si>
  <si>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</si>
  <si>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</si>
  <si>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</si>
  <si>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</si>
  <si>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</si>
  <si>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</si>
  <si>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</si>
  <si>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</si>
  <si>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</si>
  <si>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</si>
  <si>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</si>
  <si>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</si>
  <si>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</si>
  <si>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</si>
  <si>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</si>
  <si>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</si>
  <si>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</si>
  <si>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</si>
  <si>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</si>
  <si>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</si>
  <si>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</si>
  <si>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</si>
  <si>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</si>
  <si>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</si>
  <si>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</si>
  <si>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</si>
  <si>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</si>
  <si>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</si>
  <si>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</si>
  <si>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</si>
  <si>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</si>
  <si>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</si>
  <si>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</si>
  <si>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</si>
  <si>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</si>
  <si>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</si>
  <si>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</si>
  <si>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</si>
  <si>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</si>
  <si>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</si>
  <si>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</si>
  <si>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</si>
  <si>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</si>
  <si>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</si>
  <si>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</si>
  <si>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</si>
  <si>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</si>
  <si>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</si>
  <si>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</si>
  <si>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</si>
  <si>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</si>
  <si>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</si>
  <si>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</si>
  <si>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</si>
  <si>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</si>
  <si>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</si>
  <si>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</si>
  <si>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</si>
  <si>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</si>
  <si>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</si>
  <si>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</si>
  <si>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</si>
  <si>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</si>
  <si>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</si>
  <si>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</si>
  <si>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</si>
  <si>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</si>
  <si>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</si>
  <si>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</si>
  <si>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</si>
  <si>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</si>
  <si>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</si>
  <si>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</si>
  <si>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</si>
  <si>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</si>
  <si>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</si>
  <si>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</si>
  <si>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</si>
  <si>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</si>
  <si>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</si>
  <si>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</si>
  <si>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</si>
  <si>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</si>
  <si>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</si>
  <si>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</si>
  <si>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</si>
  <si>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</si>
  <si>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</si>
  <si>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</si>
  <si>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</si>
  <si>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Revisado por: Contador General </t>
  </si>
  <si>
    <t xml:space="preserve">Licda. Lisa Pérez </t>
  </si>
  <si>
    <t>Licda. Ana Teresa Vendrell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</si>
</sst>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9" fillId="0" borderId="2" xfId="2" applyFont="1" applyBorder="1" applyAlignment="1" applyProtection="1">
      <alignment horizontal="center"/>
      <protection locked="0"/>
    </xf>
    <xf numFmtId="43" fontId="4" fillId="0" borderId="0" xfId="1" applyFont="1" applyAlignment="1">
      <alignment horizontal="center" vertical="center" wrapText="1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E12" sqref="E12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30.140625" style="2" customWidth="1"/>
    <col min="10" max="10" width="23.85546875" style="2" customWidth="1"/>
    <col min="11" max="11" width="28.85546875" style="2" customWidth="1"/>
    <col min="12" max="12" width="29.570312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46053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83"/>
      <c r="O8" s="83"/>
      <c r="P8" s="83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955550161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943425856</v>
      </c>
      <c r="D12" s="49"/>
      <c r="E12" s="28">
        <f t="shared" ref="E12:N12" si="0">+E13+E14+E17+E15+E16</f>
        <v>62942001.340000004</v>
      </c>
      <c r="F12" s="28">
        <f t="shared" si="0"/>
        <v>0</v>
      </c>
      <c r="G12" s="28">
        <f t="shared" si="0"/>
        <v>0</v>
      </c>
      <c r="H12" s="28">
        <f t="shared" si="0"/>
        <v>0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0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62942001.340000004</v>
      </c>
    </row>
    <row r="13" spans="2:17" x14ac:dyDescent="0.25">
      <c r="B13" s="29" t="s">
        <v>19</v>
      </c>
      <c r="C13" s="75">
        <v>837464526</v>
      </c>
      <c r="D13" s="49">
        <v>0</v>
      </c>
      <c r="E13" s="75">
        <v>54256913.57</v>
      </c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1">
        <v>0</v>
      </c>
      <c r="O13" s="1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54256913.57</v>
      </c>
    </row>
    <row r="14" spans="2:17" x14ac:dyDescent="0.25">
      <c r="B14" s="29" t="s">
        <v>20</v>
      </c>
      <c r="C14" s="75">
        <v>5514000</v>
      </c>
      <c r="D14" s="49">
        <v>0</v>
      </c>
      <c r="E14" s="75">
        <v>431812.71</v>
      </c>
      <c r="F14" s="30">
        <v>0</v>
      </c>
      <c r="G14" s="31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1">
        <v>0</v>
      </c>
      <c r="O14" s="1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431812.71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>
        <v>0</v>
      </c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>
        <v>0</v>
      </c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75">
        <v>100447330</v>
      </c>
      <c r="D17" s="49">
        <v>0</v>
      </c>
      <c r="E17" s="75">
        <v>8253275.0599999996</v>
      </c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1">
        <v>0</v>
      </c>
      <c r="O17" s="1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8253275.0599999996</v>
      </c>
    </row>
    <row r="18" spans="2:17" ht="31.5" customHeight="1" x14ac:dyDescent="0.25">
      <c r="B18" s="26" t="s">
        <v>24</v>
      </c>
      <c r="C18" s="27">
        <f>+C19</f>
        <v>7500000</v>
      </c>
      <c r="D18" s="49"/>
      <c r="E18" s="28">
        <f t="shared" ref="E18:P18" si="3">+E19+E20+E21+E22+E25+E26+E24+E23+E27</f>
        <v>488411.95</v>
      </c>
      <c r="F18" s="28">
        <f>+F19+F20+F21+F22+F25+F26+F24+F23+F27</f>
        <v>0</v>
      </c>
      <c r="G18" s="28">
        <f t="shared" si="3"/>
        <v>0</v>
      </c>
      <c r="H18" s="28">
        <f t="shared" si="3"/>
        <v>0</v>
      </c>
      <c r="I18" s="28">
        <f t="shared" si="3"/>
        <v>0</v>
      </c>
      <c r="J18" s="28">
        <f t="shared" si="3"/>
        <v>0</v>
      </c>
      <c r="K18" s="28">
        <f>+K19+K20+K21+K22+K25+K26+K24+K23+K27</f>
        <v>0</v>
      </c>
      <c r="L18" s="28">
        <f t="shared" si="3"/>
        <v>0</v>
      </c>
      <c r="M18" s="28">
        <f t="shared" si="3"/>
        <v>0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488411.95</v>
      </c>
    </row>
    <row r="19" spans="2:17" x14ac:dyDescent="0.25">
      <c r="B19" s="29" t="s">
        <v>25</v>
      </c>
      <c r="C19" s="75">
        <v>7500000</v>
      </c>
      <c r="D19" s="49">
        <v>0</v>
      </c>
      <c r="E19" s="75">
        <v>488411.95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1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488411.95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28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28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8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28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8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8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8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f>+C29+C30+C31+C32+C33+C34+C35+C36+C37+C38</f>
        <v>4624305</v>
      </c>
      <c r="D28" s="49"/>
      <c r="E28" s="28">
        <f t="shared" ref="E28:L28" si="4">+E29+E30+E31+E32+E33+E34+E35+E36+E37+E38</f>
        <v>308500</v>
      </c>
      <c r="F28" s="28">
        <f t="shared" si="4"/>
        <v>0</v>
      </c>
      <c r="G28" s="28">
        <f t="shared" si="4"/>
        <v>0</v>
      </c>
      <c r="H28" s="28">
        <f t="shared" si="4"/>
        <v>0</v>
      </c>
      <c r="I28" s="28">
        <f t="shared" si="4"/>
        <v>0</v>
      </c>
      <c r="J28" s="28">
        <f t="shared" si="4"/>
        <v>0</v>
      </c>
      <c r="K28" s="28">
        <f t="shared" si="4"/>
        <v>0</v>
      </c>
      <c r="L28" s="28">
        <f t="shared" si="4"/>
        <v>0</v>
      </c>
      <c r="M28" s="28">
        <f>+M29+M30+M31+M32+M33+M34+M35+M36+M37+M38</f>
        <v>0</v>
      </c>
      <c r="N28" s="28">
        <f t="shared" ref="N28:P28" si="5">+N29+N30+N31+N32+N33+N34+N35+N36+N37+N38</f>
        <v>0</v>
      </c>
      <c r="O28" s="28">
        <f t="shared" si="5"/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308500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0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75">
        <v>4264305</v>
      </c>
      <c r="D35" s="74">
        <v>0</v>
      </c>
      <c r="E35" s="75">
        <v>308500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1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308500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75">
        <v>360000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/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0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0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0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63738913.290000007</v>
      </c>
      <c r="F77" s="36">
        <f t="shared" si="9"/>
        <v>0</v>
      </c>
      <c r="G77" s="36">
        <f t="shared" si="9"/>
        <v>0</v>
      </c>
      <c r="H77" s="36">
        <f t="shared" si="9"/>
        <v>0</v>
      </c>
      <c r="I77" s="36">
        <f t="shared" si="9"/>
        <v>0</v>
      </c>
      <c r="J77" s="36">
        <f t="shared" si="9"/>
        <v>0</v>
      </c>
      <c r="K77" s="36">
        <f t="shared" si="9"/>
        <v>0</v>
      </c>
      <c r="L77" s="36">
        <f t="shared" si="9"/>
        <v>0</v>
      </c>
      <c r="M77" s="36">
        <f t="shared" si="9"/>
        <v>0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63738913.290000007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955550161</v>
      </c>
      <c r="D90" s="3"/>
      <c r="E90" s="24">
        <f>E77+E88</f>
        <v>63738913.290000007</v>
      </c>
      <c r="F90" s="24">
        <f t="shared" ref="F90:O90" si="11">F77+F88</f>
        <v>0</v>
      </c>
      <c r="G90" s="24">
        <f t="shared" si="11"/>
        <v>0</v>
      </c>
      <c r="H90" s="24">
        <f t="shared" si="11"/>
        <v>0</v>
      </c>
      <c r="I90" s="24">
        <f t="shared" si="11"/>
        <v>0</v>
      </c>
      <c r="J90" s="24">
        <f t="shared" si="11"/>
        <v>0</v>
      </c>
      <c r="K90" s="24">
        <f t="shared" si="11"/>
        <v>0</v>
      </c>
      <c r="L90" s="24">
        <f t="shared" si="11"/>
        <v>0</v>
      </c>
      <c r="M90" s="24">
        <f t="shared" si="11"/>
        <v>0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63738913.290000007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82" t="s">
        <v>110</v>
      </c>
      <c r="F99" s="82"/>
      <c r="G99" s="82"/>
      <c r="H99" s="39"/>
      <c r="I99" s="39"/>
      <c r="J99" s="76" t="s">
        <v>111</v>
      </c>
      <c r="K99" s="76"/>
      <c r="L99" s="76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109</v>
      </c>
      <c r="F100" s="81"/>
      <c r="G100" s="81"/>
      <c r="H100" s="37"/>
      <c r="I100" s="37"/>
      <c r="J100" s="80" t="s">
        <v>107</v>
      </c>
      <c r="K100" s="80"/>
      <c r="L100" s="80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0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2026-02-04T20:41:34Z</cp:lastPrinted>
  <dcterms:created xsi:type="dcterms:W3CDTF">2019-02-08T13:48:25Z</dcterms:created>
  <dcterms:modified xsi:type="dcterms:W3CDTF">2026-02-04T20:41:40Z</dcterms:modified>
</cp:coreProperties>
</file>