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N:\D_FINANCIERO\Contabilidad\INFORMES FINANCIEROS\FEBRERO 2026\"/>
    </mc:Choice>
  </mc:AlternateContent>
  <xr:revisionPtr revIDLastSave="0" documentId="13_ncr:1_{8A8C91C6-B120-417F-B395-4B027D05B166}" xr6:coauthVersionLast="47" xr6:coauthVersionMax="47" xr10:uidLastSave="{00000000-0000-0000-0000-000000000000}"/>
  <bookViews>
    <workbookView xWindow="-21720" yWindow="-1635" windowWidth="21840" windowHeight="13140" xr2:uid="{534C73CB-1296-45F6-9BA8-B96AE183486A}"/>
  </bookViews>
  <sheets>
    <sheet name="ESTADO SITUACION FEBR. 2025" sheetId="1" r:id="rId1"/>
  </sheets>
  <externalReferences>
    <externalReference r:id="rId2"/>
  </externalReferences>
  <definedNames>
    <definedName name="_xlnm.Print_Area" localSheetId="0">'ESTADO SITUACION FEBR. 2025'!$A$1:$E$73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8" i="1" l="1"/>
  <c r="C47" i="1"/>
  <c r="C46" i="1"/>
  <c r="C48" i="1" s="1"/>
  <c r="E43" i="1"/>
  <c r="E49" i="1" s="1"/>
  <c r="E41" i="1"/>
  <c r="C40" i="1"/>
  <c r="C41" i="1" s="1"/>
  <c r="E37" i="1"/>
  <c r="C36" i="1"/>
  <c r="C35" i="1"/>
  <c r="C34" i="1"/>
  <c r="C33" i="1"/>
  <c r="E28" i="1"/>
  <c r="E30" i="1" s="1"/>
  <c r="C27" i="1"/>
  <c r="C26" i="1"/>
  <c r="E23" i="1"/>
  <c r="C22" i="1"/>
  <c r="C21" i="1"/>
  <c r="C20" i="1"/>
  <c r="C19" i="1"/>
  <c r="C18" i="1"/>
  <c r="C23" i="1" s="1"/>
  <c r="C28" i="1" l="1"/>
  <c r="C37" i="1"/>
  <c r="C43" i="1" l="1"/>
  <c r="C30" i="1"/>
  <c r="C49" i="1" l="1"/>
</calcChain>
</file>

<file path=xl/sharedStrings.xml><?xml version="1.0" encoding="utf-8"?>
<sst xmlns="http://schemas.openxmlformats.org/spreadsheetml/2006/main" count="36" uniqueCount="36">
  <si>
    <t>SERVICIO NACIONAL DE SALUD</t>
  </si>
  <si>
    <t>INSTITUTO NACIONAL DEL CÁNCER ROSA EMILIA SÁNCHEZ PÉREZ DE TAVARES</t>
  </si>
  <si>
    <t>INCART</t>
  </si>
  <si>
    <t xml:space="preserve"> ESTADO DE SITUACION FINANCIERA </t>
  </si>
  <si>
    <t>Al 28 DE FEBRERO DEL 2026</t>
  </si>
  <si>
    <t>(Valores expresados en pesos dominicanos-RD$)</t>
  </si>
  <si>
    <t>FEBRERO 2026</t>
  </si>
  <si>
    <t>ENERO 2026</t>
  </si>
  <si>
    <t>Activos</t>
  </si>
  <si>
    <t>Activos corrientes</t>
  </si>
  <si>
    <t xml:space="preserve">Efectivo y equivalente de efectivo (Notas 7) </t>
  </si>
  <si>
    <t>Cuenta por cobrar a corto plazo (Notas 10)</t>
  </si>
  <si>
    <t xml:space="preserve"> Inventarios (Nota 11)</t>
  </si>
  <si>
    <t>Anticipo a suplidores (Nota 12)</t>
  </si>
  <si>
    <t>Gastos  Pagados por Adelantado ( Nota 13)</t>
  </si>
  <si>
    <t>Total activos corrientes</t>
  </si>
  <si>
    <t>Activos no corrientes</t>
  </si>
  <si>
    <t>Propiedad, planta y equipo neto (Nota 18)</t>
  </si>
  <si>
    <t xml:space="preserve"> Activos intangibles (Nota 19)</t>
  </si>
  <si>
    <t>Total activos no corrientes</t>
  </si>
  <si>
    <t>Total activos</t>
  </si>
  <si>
    <t>Pasivos   Pasivos corrientes</t>
  </si>
  <si>
    <t>Cuentas por pagar a corto plazo (Nota 22)</t>
  </si>
  <si>
    <t xml:space="preserve">Retenciones y acumulaciones por pagar (Nota 25) </t>
  </si>
  <si>
    <t>Provisiones a Corto Pazo ( Nota 26)</t>
  </si>
  <si>
    <t>Otros pasivos corrientes (Nota 29)</t>
  </si>
  <si>
    <t>Total pasivos corrientes</t>
  </si>
  <si>
    <t>Pasivos no corrientes</t>
  </si>
  <si>
    <t xml:space="preserve"> Otros pasivos no corrientes (Nota 35)</t>
  </si>
  <si>
    <t>Total pasivos no corrientes</t>
  </si>
  <si>
    <t>Total pasivos</t>
  </si>
  <si>
    <t>Activos Netos/Patrimonio (Notas 36)</t>
  </si>
  <si>
    <t xml:space="preserve">Resultados Acumulados  </t>
  </si>
  <si>
    <t xml:space="preserve">Resultado del periodo 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</si>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</sst>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theme="1"/>
      <name val="Verdana"/>
      <family val="2"/>
    </font>
    <font>
      <b/>
      <sz val="11"/>
      <color rgb="FF000000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sz val="12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u val="singleAccounting"/>
      <sz val="12"/>
      <name val="Verdana"/>
      <family val="2"/>
    </font>
    <font>
      <b/>
      <sz val="1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2" fillId="2" borderId="0" xfId="0" applyFont="1" applyFill="1" applyAlignment="1">
      <alignment horizontal="center"/>
    </xf>
    <xf numFmtId="43" fontId="3" fillId="2" borderId="0" xfId="1" applyFont="1" applyFill="1" applyAlignment="1">
      <alignment horizontal="center"/>
    </xf>
    <xf numFmtId="164" fontId="3" fillId="2" borderId="0" xfId="3" applyFont="1" applyFill="1" applyAlignment="1">
      <alignment horizontal="center"/>
    </xf>
    <xf numFmtId="164" fontId="3" fillId="2" borderId="0" xfId="3" applyFont="1" applyFill="1"/>
    <xf numFmtId="0" fontId="3" fillId="2" borderId="0" xfId="0" applyFont="1" applyFill="1"/>
    <xf numFmtId="43" fontId="2" fillId="2" borderId="0" xfId="1" applyFont="1" applyFill="1" applyAlignment="1">
      <alignment horizontal="center"/>
    </xf>
    <xf numFmtId="164" fontId="2" fillId="2" borderId="0" xfId="3" applyFont="1" applyFill="1" applyAlignment="1">
      <alignment horizontal="center"/>
    </xf>
    <xf numFmtId="164" fontId="3" fillId="2" borderId="0" xfId="3" applyFont="1" applyFill="1" applyAlignment="1"/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5" fontId="2" fillId="2" borderId="0" xfId="3" applyNumberFormat="1" applyFont="1" applyFill="1" applyAlignment="1">
      <alignment horizontal="center"/>
    </xf>
    <xf numFmtId="165" fontId="2" fillId="2" borderId="0" xfId="3" applyNumberFormat="1" applyFont="1" applyFill="1" applyBorder="1" applyAlignment="1">
      <alignment horizontal="center"/>
    </xf>
    <xf numFmtId="0" fontId="3" fillId="2" borderId="0" xfId="0" applyFont="1" applyFill="1" applyAlignment="1">
      <alignment vertical="center"/>
    </xf>
    <xf numFmtId="165" fontId="3" fillId="2" borderId="0" xfId="3" applyNumberFormat="1" applyFont="1" applyFill="1" applyAlignment="1"/>
    <xf numFmtId="165" fontId="3" fillId="2" borderId="0" xfId="3" applyNumberFormat="1" applyFont="1" applyFill="1" applyBorder="1" applyAlignment="1"/>
    <xf numFmtId="0" fontId="3" fillId="2" borderId="0" xfId="0" applyFont="1" applyFill="1" applyAlignment="1">
      <alignment vertical="center" wrapText="1"/>
    </xf>
    <xf numFmtId="49" fontId="5" fillId="2" borderId="0" xfId="3" applyNumberFormat="1" applyFont="1" applyFill="1" applyAlignment="1">
      <alignment horizontal="center" vertical="center" wrapText="1"/>
    </xf>
    <xf numFmtId="49" fontId="5" fillId="2" borderId="0" xfId="3" applyNumberFormat="1" applyFont="1" applyFill="1" applyBorder="1" applyAlignment="1">
      <alignment horizontal="center" vertical="center" wrapText="1"/>
    </xf>
    <xf numFmtId="1" fontId="5" fillId="2" borderId="0" xfId="3" applyNumberFormat="1" applyFont="1" applyFill="1" applyAlignment="1">
      <alignment horizontal="center" vertical="center" wrapText="1"/>
    </xf>
    <xf numFmtId="165" fontId="5" fillId="2" borderId="0" xfId="3" applyNumberFormat="1" applyFont="1" applyFill="1" applyBorder="1" applyAlignment="1">
      <alignment horizontal="center" vertical="center" wrapText="1"/>
    </xf>
    <xf numFmtId="165" fontId="5" fillId="2" borderId="0" xfId="3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165" fontId="3" fillId="2" borderId="0" xfId="3" applyNumberFormat="1" applyFont="1" applyFill="1" applyAlignment="1">
      <alignment vertical="center" wrapText="1"/>
    </xf>
    <xf numFmtId="165" fontId="3" fillId="2" borderId="0" xfId="3" applyNumberFormat="1" applyFont="1" applyFill="1" applyBorder="1" applyAlignment="1">
      <alignment vertical="center" wrapText="1"/>
    </xf>
    <xf numFmtId="0" fontId="6" fillId="2" borderId="0" xfId="0" applyFont="1" applyFill="1" applyAlignment="1">
      <alignment horizontal="left" vertical="center" wrapText="1"/>
    </xf>
    <xf numFmtId="165" fontId="6" fillId="2" borderId="0" xfId="3" applyNumberFormat="1" applyFont="1" applyFill="1" applyAlignment="1">
      <alignment vertical="center" wrapText="1"/>
    </xf>
    <xf numFmtId="165" fontId="6" fillId="2" borderId="0" xfId="3" applyNumberFormat="1" applyFont="1" applyFill="1" applyBorder="1" applyAlignment="1">
      <alignment vertical="center" wrapText="1"/>
    </xf>
    <xf numFmtId="43" fontId="3" fillId="2" borderId="0" xfId="1" applyFont="1" applyFill="1" applyBorder="1" applyAlignment="1">
      <alignment horizontal="center"/>
    </xf>
    <xf numFmtId="9" fontId="3" fillId="2" borderId="0" xfId="2" applyFont="1" applyFill="1" applyAlignment="1">
      <alignment horizontal="center"/>
    </xf>
    <xf numFmtId="164" fontId="7" fillId="2" borderId="0" xfId="3" applyFont="1" applyFill="1" applyAlignment="1">
      <alignment vertical="center"/>
    </xf>
    <xf numFmtId="43" fontId="3" fillId="2" borderId="0" xfId="0" applyNumberFormat="1" applyFont="1" applyFill="1"/>
    <xf numFmtId="166" fontId="3" fillId="2" borderId="0" xfId="2" applyNumberFormat="1" applyFont="1" applyFill="1" applyAlignment="1">
      <alignment horizontal="center"/>
    </xf>
    <xf numFmtId="165" fontId="6" fillId="2" borderId="0" xfId="3" applyNumberFormat="1" applyFont="1" applyFill="1" applyAlignment="1">
      <alignment horizontal="left" vertical="center" wrapText="1"/>
    </xf>
    <xf numFmtId="165" fontId="6" fillId="2" borderId="0" xfId="3" applyNumberFormat="1" applyFont="1" applyFill="1" applyBorder="1" applyAlignment="1">
      <alignment horizontal="left" vertical="center" wrapText="1"/>
    </xf>
    <xf numFmtId="165" fontId="3" fillId="2" borderId="0" xfId="3" applyNumberFormat="1" applyFont="1" applyFill="1" applyAlignment="1">
      <alignment horizontal="left" vertical="center" wrapText="1"/>
    </xf>
    <xf numFmtId="165" fontId="5" fillId="2" borderId="1" xfId="3" applyNumberFormat="1" applyFont="1" applyFill="1" applyBorder="1" applyAlignment="1">
      <alignment vertical="center" wrapText="1"/>
    </xf>
    <xf numFmtId="165" fontId="5" fillId="2" borderId="0" xfId="3" applyNumberFormat="1" applyFont="1" applyFill="1" applyBorder="1" applyAlignment="1">
      <alignment vertical="center" wrapText="1"/>
    </xf>
    <xf numFmtId="165" fontId="8" fillId="2" borderId="0" xfId="3" applyNumberFormat="1" applyFont="1" applyFill="1" applyAlignment="1">
      <alignment vertical="center" wrapText="1"/>
    </xf>
    <xf numFmtId="165" fontId="8" fillId="2" borderId="0" xfId="3" applyNumberFormat="1" applyFont="1" applyFill="1" applyBorder="1" applyAlignment="1">
      <alignment vertical="center" wrapText="1"/>
    </xf>
    <xf numFmtId="165" fontId="6" fillId="2" borderId="2" xfId="3" applyNumberFormat="1" applyFont="1" applyFill="1" applyBorder="1" applyAlignment="1">
      <alignment vertical="center" wrapText="1"/>
    </xf>
    <xf numFmtId="165" fontId="5" fillId="2" borderId="0" xfId="3" applyNumberFormat="1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165" fontId="9" fillId="2" borderId="0" xfId="3" applyNumberFormat="1" applyFont="1" applyFill="1" applyAlignment="1">
      <alignment vertical="center" wrapText="1"/>
    </xf>
    <xf numFmtId="165" fontId="9" fillId="2" borderId="0" xfId="3" applyNumberFormat="1" applyFont="1" applyFill="1" applyBorder="1" applyAlignment="1">
      <alignment vertical="center" wrapText="1"/>
    </xf>
    <xf numFmtId="43" fontId="0" fillId="2" borderId="0" xfId="1" applyFont="1" applyFill="1"/>
    <xf numFmtId="165" fontId="9" fillId="2" borderId="2" xfId="3" applyNumberFormat="1" applyFont="1" applyFill="1" applyBorder="1" applyAlignment="1">
      <alignment vertical="center" wrapText="1"/>
    </xf>
    <xf numFmtId="165" fontId="3" fillId="2" borderId="0" xfId="0" applyNumberFormat="1" applyFont="1" applyFill="1"/>
    <xf numFmtId="165" fontId="10" fillId="2" borderId="0" xfId="3" applyNumberFormat="1" applyFont="1" applyFill="1" applyAlignment="1">
      <alignment vertical="center" wrapText="1"/>
    </xf>
    <xf numFmtId="165" fontId="10" fillId="2" borderId="0" xfId="3" applyNumberFormat="1" applyFont="1" applyFill="1" applyBorder="1" applyAlignment="1">
      <alignment vertical="center" wrapText="1"/>
    </xf>
    <xf numFmtId="10" fontId="3" fillId="2" borderId="0" xfId="2" applyNumberFormat="1" applyFont="1" applyFill="1" applyAlignment="1">
      <alignment horizontal="center"/>
    </xf>
    <xf numFmtId="165" fontId="11" fillId="2" borderId="0" xfId="3" applyNumberFormat="1" applyFont="1" applyFill="1" applyAlignment="1">
      <alignment vertical="center" wrapText="1"/>
    </xf>
    <xf numFmtId="43" fontId="3" fillId="2" borderId="0" xfId="1" applyFont="1" applyFill="1" applyBorder="1" applyAlignment="1">
      <alignment horizontal="center" vertical="center"/>
    </xf>
    <xf numFmtId="165" fontId="12" fillId="2" borderId="0" xfId="3" applyNumberFormat="1" applyFont="1" applyFill="1" applyBorder="1" applyAlignment="1">
      <alignment vertical="center" wrapText="1"/>
    </xf>
    <xf numFmtId="165" fontId="12" fillId="2" borderId="3" xfId="3" applyNumberFormat="1" applyFont="1" applyFill="1" applyBorder="1" applyAlignment="1">
      <alignment vertical="center" wrapText="1"/>
    </xf>
    <xf numFmtId="0" fontId="7" fillId="2" borderId="0" xfId="0" applyFont="1" applyFill="1" applyAlignment="1">
      <alignment vertical="center"/>
    </xf>
    <xf numFmtId="165" fontId="12" fillId="2" borderId="4" xfId="3" applyNumberFormat="1" applyFont="1" applyFill="1" applyBorder="1"/>
    <xf numFmtId="165" fontId="12" fillId="2" borderId="0" xfId="3" applyNumberFormat="1" applyFont="1" applyFill="1" applyBorder="1"/>
    <xf numFmtId="164" fontId="12" fillId="2" borderId="0" xfId="3" applyFont="1" applyFill="1" applyBorder="1"/>
    <xf numFmtId="164" fontId="3" fillId="2" borderId="0" xfId="3" applyFont="1" applyFill="1" applyAlignment="1">
      <alignment horizontal="left"/>
    </xf>
    <xf numFmtId="9" fontId="3" fillId="2" borderId="0" xfId="2" applyFont="1" applyFill="1"/>
    <xf numFmtId="165" fontId="9" fillId="2" borderId="0" xfId="3" applyNumberFormat="1" applyFont="1" applyFill="1"/>
    <xf numFmtId="165" fontId="9" fillId="2" borderId="0" xfId="3" applyNumberFormat="1" applyFont="1" applyFill="1" applyBorder="1"/>
    <xf numFmtId="165" fontId="3" fillId="2" borderId="0" xfId="3" applyNumberFormat="1" applyFont="1" applyFill="1"/>
    <xf numFmtId="164" fontId="3" fillId="2" borderId="0" xfId="3" applyFont="1" applyFill="1" applyAlignment="1">
      <alignment vertical="center"/>
    </xf>
    <xf numFmtId="164" fontId="9" fillId="2" borderId="0" xfId="3" applyFont="1" applyFill="1"/>
    <xf numFmtId="43" fontId="3" fillId="2" borderId="0" xfId="3" applyNumberFormat="1" applyFont="1" applyFill="1"/>
    <xf numFmtId="165" fontId="3" fillId="2" borderId="0" xfId="3" applyNumberFormat="1" applyFont="1" applyFill="1" applyBorder="1"/>
  </cellXfs>
  <cellStyles count="4">
    <cellStyle name="Millares" xfId="1" builtinId="3"/>
    <cellStyle name="Millares 18" xfId="3" xr:uid="{900487C2-C3C7-41FA-B8FE-E536236D4588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230424</xdr:colOff>
      <xdr:row>1</xdr:row>
      <xdr:rowOff>2963</xdr:rowOff>
    </xdr:from>
    <xdr:ext cx="2719340" cy="783574"/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A726ADBD-482E-4809-9D8E-36DDF63E0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424" y="193463"/>
          <a:ext cx="2719340" cy="783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84044</xdr:colOff>
      <xdr:row>0</xdr:row>
      <xdr:rowOff>52900</xdr:rowOff>
    </xdr:from>
    <xdr:ext cx="1455830" cy="872020"/>
    <xdr:pic>
      <xdr:nvPicPr>
        <xdr:cNvPr id="3" name="Imagen 2">
          <a:extLst>
            <a:ext uri="{FF2B5EF4-FFF2-40B4-BE49-F238E27FC236}">
              <a16:creationId xmlns:a16="http://schemas.microsoft.com/office/drawing/2014/main" id="{DF9BD9E0-F73D-49A3-8B0D-961C6D4999E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72" t="18218" r="18803" b="22065"/>
        <a:stretch>
          <a:fillRect/>
        </a:stretch>
      </xdr:blipFill>
      <xdr:spPr bwMode="auto">
        <a:xfrm>
          <a:off x="7837394" y="52900"/>
          <a:ext cx="1455830" cy="872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294155</xdr:colOff>
      <xdr:row>56</xdr:row>
      <xdr:rowOff>112059</xdr:rowOff>
    </xdr:from>
    <xdr:to>
      <xdr:col>4</xdr:col>
      <xdr:colOff>1582831</xdr:colOff>
      <xdr:row>71</xdr:row>
      <xdr:rowOff>107453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562D81-AC7D-4C5D-915E-0962F30BD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7530" y="10894359"/>
          <a:ext cx="8708651" cy="285289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D_FINANCIERO\Contabilidad\INFORMES%20FINANCIEROS\FEBRERO%202026\ESTADOS%20FINANCIEROS%20FEBRERO%202026.xlsx" TargetMode="External"/><Relationship Id="rId1" Type="http://schemas.openxmlformats.org/officeDocument/2006/relationships/externalLinkPath" Target="ESTADOS%20FINANCIEROS%20FEBRER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. CAMBIO DE PATRIMONIO f."/>
      <sheetName val="5.Estado Comp. importes pr."/>
      <sheetName val="2.Est. de Rendimiento Comparat"/>
      <sheetName val="1.Estado de Situación Comparat"/>
      <sheetName val="Hoja 3"/>
      <sheetName val="4.Flujo de Efectivo Anual"/>
      <sheetName val="EST.RENDIM.ACUMULADO"/>
      <sheetName val="COMISION"/>
      <sheetName val="activo fijo"/>
      <sheetName val="Hoja13"/>
      <sheetName val="DIARIO GENERAL JUNIO 2025 (2)"/>
      <sheetName val=" TABLA P FINAL (2)"/>
      <sheetName val="6. NOTAS ACUMULADAS"/>
      <sheetName val="asientos de ajustes"/>
      <sheetName val="nota de Activo fijo"/>
      <sheetName val="ajuste de asignacion REGALIA"/>
      <sheetName val="ajuste"/>
      <sheetName val="DIARIO ACUMULADO"/>
      <sheetName val="EJEC. PRESUPUESTARIA MENSUAL"/>
      <sheetName val="PRESUPUESTO APROBADO"/>
      <sheetName val="ESTADO PATRIMONIO DIC. 2025"/>
      <sheetName val="ESTADO FLUJO FEB. 2025"/>
      <sheetName val="TABLADINAMICA FLUJO"/>
      <sheetName val="INDICADORES FINANCIEROS"/>
      <sheetName val="FLUJO CAJA FEB."/>
      <sheetName val="cuentas por cobrar"/>
      <sheetName val="CUENTS POR PAGAR "/>
      <sheetName val="FLUJODE CAJA MARZO 2025"/>
      <sheetName val="Est. Flujo de Efectivo Mayo "/>
      <sheetName val="DIF CAMBIARIA"/>
      <sheetName val="GLOSAS"/>
      <sheetName val="ingresos pro venta de servicios"/>
      <sheetName val="adquisicion activos fijos"/>
      <sheetName val="activos fijos de mayo"/>
      <sheetName val="COMISION f"/>
      <sheetName val="activo fijo ."/>
      <sheetName val="Hoja59"/>
      <sheetName val="Hoja1"/>
      <sheetName val="ESTADO SITUACION FEBR. 2025"/>
      <sheetName val="ESTADO RENDIMIENTO FEB. 2026"/>
      <sheetName val="NOTAS DEL MES"/>
      <sheetName val=" TABLA P FINAL"/>
      <sheetName val="BALANZA"/>
      <sheetName val="COMPARACION"/>
      <sheetName val="DIARIO GENERAL FEBRERO 2026"/>
      <sheetName val="GASTOS"/>
      <sheetName val="EST SITUACION TD"/>
      <sheetName val="INGRESOS"/>
      <sheetName val="CUENTA T ING"/>
      <sheetName val="ACTIVOS"/>
      <sheetName val="PASIVOS"/>
      <sheetName val="CUENTA T ACTIVOS"/>
      <sheetName val="CUENTA T 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41">
          <cell r="C41">
            <v>121475451.25460891</v>
          </cell>
        </row>
      </sheetData>
      <sheetData sheetId="40">
        <row r="107">
          <cell r="C107">
            <v>207211612.62503225</v>
          </cell>
        </row>
        <row r="140">
          <cell r="C140">
            <v>393571159.61583889</v>
          </cell>
        </row>
        <row r="292">
          <cell r="C292">
            <v>170760428.85813087</v>
          </cell>
        </row>
        <row r="326">
          <cell r="C326">
            <v>1084688.3999999999</v>
          </cell>
        </row>
        <row r="334">
          <cell r="C334">
            <v>36963043.840000004</v>
          </cell>
        </row>
        <row r="364">
          <cell r="C364">
            <v>67478009.978561074</v>
          </cell>
        </row>
        <row r="382">
          <cell r="C382">
            <v>-1775081.0099999984</v>
          </cell>
        </row>
        <row r="397">
          <cell r="C397">
            <v>46728925.919778839</v>
          </cell>
        </row>
        <row r="426">
          <cell r="C426">
            <v>4678606.0574999973</v>
          </cell>
        </row>
        <row r="441">
          <cell r="C441">
            <v>103125978.48616663</v>
          </cell>
        </row>
        <row r="469">
          <cell r="C469">
            <v>4418190.9000000004</v>
          </cell>
        </row>
        <row r="488">
          <cell r="C488">
            <v>18731410.020645231</v>
          </cell>
        </row>
        <row r="500">
          <cell r="C500">
            <v>576135299.40874636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5A261-3356-48A3-8D71-02D999016186}">
  <sheetPr>
    <tabColor rgb="FFCC3399"/>
  </sheetPr>
  <dimension ref="B5:V83"/>
  <sheetViews>
    <sheetView showGridLines="0" tabSelected="1" view="pageBreakPreview" topLeftCell="A37" zoomScale="68" zoomScaleNormal="68" zoomScaleSheetLayoutView="68" workbookViewId="0">
      <selection activeCell="H13" sqref="H13"/>
    </sheetView>
  </sheetViews>
  <sheetFormatPr baseColWidth="10" defaultColWidth="11.42578125" defaultRowHeight="15" x14ac:dyDescent="0.2"/>
  <cols>
    <col min="1" max="1" width="5" style="5" customWidth="1"/>
    <col min="2" max="2" width="75" style="13" customWidth="1"/>
    <col min="3" max="3" width="31" style="63" customWidth="1"/>
    <col min="4" max="4" width="5.28515625" style="67" customWidth="1"/>
    <col min="5" max="5" width="25.5703125" style="63" customWidth="1"/>
    <col min="6" max="6" width="23.28515625" style="2" customWidth="1"/>
    <col min="7" max="7" width="23.85546875" style="3" customWidth="1"/>
    <col min="8" max="8" width="25.7109375" style="4" customWidth="1"/>
    <col min="9" max="9" width="28.140625" style="4" customWidth="1"/>
    <col min="10" max="10" width="26.140625" style="4" customWidth="1"/>
    <col min="11" max="11" width="25.85546875" style="4" customWidth="1"/>
    <col min="12" max="12" width="11.7109375" style="4" customWidth="1"/>
    <col min="13" max="13" width="29.85546875" style="4" customWidth="1"/>
    <col min="14" max="14" width="19.7109375" style="4" customWidth="1"/>
    <col min="15" max="15" width="21.85546875" style="4" customWidth="1"/>
    <col min="16" max="16" width="23.42578125" style="4" customWidth="1"/>
    <col min="17" max="17" width="22.5703125" style="4" customWidth="1"/>
    <col min="18" max="18" width="26.28515625" style="4" customWidth="1"/>
    <col min="19" max="19" width="19.28515625" style="4" customWidth="1"/>
    <col min="20" max="20" width="31.28515625" style="4" customWidth="1"/>
    <col min="21" max="21" width="22.28515625" style="5" customWidth="1"/>
    <col min="22" max="22" width="18.7109375" style="5" bestFit="1" customWidth="1"/>
    <col min="23" max="16384" width="11.42578125" style="5"/>
  </cols>
  <sheetData>
    <row r="5" spans="2:20" x14ac:dyDescent="0.2">
      <c r="B5" s="1" t="s">
        <v>0</v>
      </c>
      <c r="C5" s="1"/>
      <c r="D5" s="1"/>
      <c r="E5" s="1"/>
    </row>
    <row r="6" spans="2:20" x14ac:dyDescent="0.2">
      <c r="B6" s="1" t="s">
        <v>1</v>
      </c>
      <c r="C6" s="1"/>
      <c r="D6" s="1"/>
      <c r="E6" s="1"/>
    </row>
    <row r="7" spans="2:20" x14ac:dyDescent="0.2">
      <c r="B7" s="1" t="s">
        <v>2</v>
      </c>
      <c r="C7" s="1"/>
      <c r="D7" s="1"/>
      <c r="E7" s="1"/>
      <c r="F7" s="6"/>
      <c r="G7" s="7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2:20" x14ac:dyDescent="0.2">
      <c r="B8" s="1" t="s">
        <v>3</v>
      </c>
      <c r="C8" s="1"/>
      <c r="D8" s="1"/>
      <c r="E8" s="1"/>
      <c r="F8" s="6"/>
      <c r="G8" s="7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2:20" x14ac:dyDescent="0.2">
      <c r="B9" s="9" t="s">
        <v>4</v>
      </c>
      <c r="C9" s="9"/>
      <c r="D9" s="9"/>
      <c r="E9" s="9"/>
      <c r="F9" s="6"/>
      <c r="G9" s="7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2:20" x14ac:dyDescent="0.2">
      <c r="B10" s="1" t="s">
        <v>5</v>
      </c>
      <c r="C10" s="1"/>
      <c r="D10" s="1"/>
      <c r="E10" s="1"/>
      <c r="F10" s="6"/>
      <c r="G10" s="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2:20" x14ac:dyDescent="0.2">
      <c r="B11" s="10"/>
      <c r="C11" s="11"/>
      <c r="D11" s="12"/>
      <c r="E11" s="11"/>
      <c r="F11" s="6"/>
      <c r="G11" s="7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2:20" ht="15" hidden="1" customHeight="1" x14ac:dyDescent="0.2">
      <c r="B12" s="10"/>
      <c r="C12" s="11"/>
      <c r="D12" s="12"/>
      <c r="E12" s="11"/>
      <c r="F12" s="6"/>
      <c r="G12" s="7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2:20" x14ac:dyDescent="0.2">
      <c r="C13" s="14"/>
      <c r="D13" s="15"/>
      <c r="E13" s="14"/>
      <c r="F13" s="6"/>
      <c r="G13" s="7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2:20" ht="30.75" customHeight="1" x14ac:dyDescent="0.2">
      <c r="B14" s="16"/>
      <c r="C14" s="17" t="s">
        <v>6</v>
      </c>
      <c r="D14" s="18"/>
      <c r="E14" s="17" t="s">
        <v>7</v>
      </c>
      <c r="F14" s="6"/>
      <c r="G14" s="7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2:20" x14ac:dyDescent="0.2">
      <c r="B15" s="16"/>
      <c r="C15" s="19"/>
      <c r="D15" s="20"/>
      <c r="E15" s="21"/>
      <c r="F15" s="6"/>
      <c r="G15" s="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2:20" x14ac:dyDescent="0.2">
      <c r="B16" s="22" t="s">
        <v>8</v>
      </c>
      <c r="C16" s="23"/>
      <c r="D16" s="24"/>
      <c r="E16" s="23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2:22" x14ac:dyDescent="0.2">
      <c r="B17" s="22" t="s">
        <v>9</v>
      </c>
      <c r="C17" s="23"/>
      <c r="D17" s="24"/>
      <c r="E17" s="23"/>
    </row>
    <row r="18" spans="2:22" x14ac:dyDescent="0.2">
      <c r="B18" s="25" t="s">
        <v>10</v>
      </c>
      <c r="C18" s="26">
        <f>'[1]NOTAS DEL MES'!C107</f>
        <v>207211612.62503225</v>
      </c>
      <c r="D18" s="27"/>
      <c r="E18" s="26">
        <v>156485821.66973218</v>
      </c>
      <c r="F18" s="28"/>
      <c r="G18" s="29"/>
      <c r="S18" s="30"/>
      <c r="U18" s="31"/>
      <c r="V18" s="31"/>
    </row>
    <row r="19" spans="2:22" x14ac:dyDescent="0.2">
      <c r="B19" s="25" t="s">
        <v>11</v>
      </c>
      <c r="C19" s="26">
        <f>'[1]NOTAS DEL MES'!C140</f>
        <v>393571159.61583889</v>
      </c>
      <c r="D19" s="27"/>
      <c r="E19" s="26">
        <v>334542391.52638161</v>
      </c>
      <c r="F19" s="28"/>
      <c r="G19" s="32"/>
      <c r="U19" s="31"/>
      <c r="V19" s="31"/>
    </row>
    <row r="20" spans="2:22" x14ac:dyDescent="0.2">
      <c r="B20" s="25" t="s">
        <v>12</v>
      </c>
      <c r="C20" s="33">
        <f>+'[1]NOTAS DEL MES'!C292</f>
        <v>170760428.85813087</v>
      </c>
      <c r="D20" s="34"/>
      <c r="E20" s="33">
        <v>166956027.5380334</v>
      </c>
      <c r="F20" s="28"/>
      <c r="G20" s="32"/>
      <c r="U20" s="31"/>
      <c r="V20" s="31"/>
    </row>
    <row r="21" spans="2:22" x14ac:dyDescent="0.2">
      <c r="B21" s="25" t="s">
        <v>13</v>
      </c>
      <c r="C21" s="35">
        <f>+'[1]NOTAS DEL MES'!C326</f>
        <v>1084688.3999999999</v>
      </c>
      <c r="D21" s="34"/>
      <c r="E21" s="33">
        <v>1084688.3999999999</v>
      </c>
      <c r="F21" s="28"/>
      <c r="G21" s="32"/>
      <c r="U21" s="31"/>
      <c r="V21" s="31"/>
    </row>
    <row r="22" spans="2:22" x14ac:dyDescent="0.2">
      <c r="B22" s="25" t="s">
        <v>14</v>
      </c>
      <c r="C22" s="35">
        <f>+'[1]NOTAS DEL MES'!C334</f>
        <v>36963043.840000004</v>
      </c>
      <c r="D22" s="34"/>
      <c r="E22" s="33">
        <v>36963043.840000004</v>
      </c>
      <c r="F22" s="28"/>
      <c r="G22" s="32"/>
      <c r="U22" s="31"/>
      <c r="V22" s="31"/>
    </row>
    <row r="23" spans="2:22" ht="15.75" thickBot="1" x14ac:dyDescent="0.25">
      <c r="B23" s="22" t="s">
        <v>15</v>
      </c>
      <c r="C23" s="36">
        <f>SUM(C18:C22)</f>
        <v>809590933.33900213</v>
      </c>
      <c r="D23" s="37"/>
      <c r="E23" s="36">
        <f>SUM(E18:E22)</f>
        <v>696031972.9741472</v>
      </c>
      <c r="F23" s="28"/>
      <c r="G23" s="29"/>
      <c r="U23" s="31"/>
    </row>
    <row r="24" spans="2:22" x14ac:dyDescent="0.2">
      <c r="B24" s="22"/>
      <c r="C24" s="38"/>
      <c r="D24" s="39"/>
      <c r="E24" s="38"/>
      <c r="F24" s="28"/>
      <c r="G24" s="29"/>
      <c r="U24" s="31"/>
    </row>
    <row r="25" spans="2:22" x14ac:dyDescent="0.2">
      <c r="B25" s="22" t="s">
        <v>16</v>
      </c>
      <c r="C25" s="38"/>
      <c r="D25" s="39"/>
      <c r="E25" s="38"/>
      <c r="F25" s="28"/>
      <c r="G25" s="29"/>
      <c r="U25" s="31"/>
    </row>
    <row r="26" spans="2:22" x14ac:dyDescent="0.2">
      <c r="B26" s="25" t="s">
        <v>17</v>
      </c>
      <c r="C26" s="35">
        <f>+'[1]NOTAS DEL MES'!C364</f>
        <v>67478009.978561074</v>
      </c>
      <c r="D26" s="27"/>
      <c r="E26" s="26">
        <v>68292339.168561071</v>
      </c>
      <c r="F26" s="28"/>
      <c r="G26" s="29"/>
      <c r="U26" s="31"/>
      <c r="V26" s="31"/>
    </row>
    <row r="27" spans="2:22" x14ac:dyDescent="0.2">
      <c r="B27" s="25" t="s">
        <v>18</v>
      </c>
      <c r="C27" s="40">
        <f>+'[1]NOTAS DEL MES'!C382</f>
        <v>-1775081.0099999984</v>
      </c>
      <c r="D27" s="27"/>
      <c r="E27" s="40">
        <v>-1775081.0099999984</v>
      </c>
      <c r="F27" s="28"/>
      <c r="G27" s="29"/>
      <c r="U27" s="31"/>
    </row>
    <row r="28" spans="2:22" x14ac:dyDescent="0.2">
      <c r="B28" s="22" t="s">
        <v>19</v>
      </c>
      <c r="C28" s="38">
        <f>SUM(C26:C27)</f>
        <v>65702928.968561076</v>
      </c>
      <c r="D28" s="39"/>
      <c r="E28" s="38">
        <f>SUM(E26:E27)</f>
        <v>66517258.158561073</v>
      </c>
      <c r="F28" s="28"/>
      <c r="G28" s="29"/>
      <c r="U28" s="31"/>
    </row>
    <row r="29" spans="2:22" x14ac:dyDescent="0.2">
      <c r="B29" s="22"/>
      <c r="C29" s="41"/>
      <c r="D29" s="39"/>
      <c r="E29" s="41"/>
      <c r="F29" s="28"/>
      <c r="G29" s="29"/>
      <c r="U29" s="31"/>
    </row>
    <row r="30" spans="2:22" ht="15.75" thickBot="1" x14ac:dyDescent="0.25">
      <c r="B30" s="22" t="s">
        <v>20</v>
      </c>
      <c r="C30" s="36">
        <f>+C28+C23</f>
        <v>875293862.30756319</v>
      </c>
      <c r="D30" s="37"/>
      <c r="E30" s="36">
        <f>+E23+E28</f>
        <v>762549231.13270831</v>
      </c>
      <c r="F30" s="28"/>
      <c r="G30" s="32"/>
      <c r="U30" s="31"/>
      <c r="V30" s="31"/>
    </row>
    <row r="31" spans="2:22" x14ac:dyDescent="0.2">
      <c r="B31" s="42" t="s">
        <v>21</v>
      </c>
      <c r="C31" s="23"/>
      <c r="D31" s="24"/>
      <c r="E31" s="23"/>
      <c r="F31" s="28"/>
      <c r="G31" s="29"/>
      <c r="U31" s="31"/>
    </row>
    <row r="32" spans="2:22" x14ac:dyDescent="0.2">
      <c r="B32" s="42"/>
      <c r="C32" s="26"/>
      <c r="D32" s="27"/>
      <c r="E32" s="26"/>
      <c r="F32" s="28"/>
      <c r="G32" s="29"/>
      <c r="U32" s="31"/>
    </row>
    <row r="33" spans="2:22" x14ac:dyDescent="0.2">
      <c r="B33" s="25" t="s">
        <v>22</v>
      </c>
      <c r="C33" s="43">
        <f>'[1]NOTAS DEL MES'!C397</f>
        <v>46728925.919778839</v>
      </c>
      <c r="D33" s="44"/>
      <c r="E33" s="43">
        <v>63918453.239060469</v>
      </c>
      <c r="F33" s="28"/>
      <c r="G33" s="29"/>
      <c r="U33" s="31"/>
      <c r="V33" s="31"/>
    </row>
    <row r="34" spans="2:22" ht="17.100000000000001" customHeight="1" x14ac:dyDescent="0.25">
      <c r="B34" s="25" t="s">
        <v>23</v>
      </c>
      <c r="C34" s="43">
        <f>+'[1]NOTAS DEL MES'!C426</f>
        <v>4678606.0574999973</v>
      </c>
      <c r="D34" s="44"/>
      <c r="E34" s="43">
        <v>4654981.061499998</v>
      </c>
      <c r="F34" s="45"/>
      <c r="G34" s="29"/>
      <c r="U34" s="31"/>
      <c r="V34" s="31"/>
    </row>
    <row r="35" spans="2:22" ht="17.100000000000001" customHeight="1" x14ac:dyDescent="0.2">
      <c r="B35" s="25" t="s">
        <v>24</v>
      </c>
      <c r="C35" s="43">
        <f>+'[1]NOTAS DEL MES'!C441</f>
        <v>103125978.48616663</v>
      </c>
      <c r="D35" s="44"/>
      <c r="E35" s="43">
        <v>93917512.8598333</v>
      </c>
      <c r="F35" s="28"/>
      <c r="G35" s="29"/>
      <c r="U35" s="31"/>
      <c r="V35" s="31"/>
    </row>
    <row r="36" spans="2:22" x14ac:dyDescent="0.2">
      <c r="B36" s="25" t="s">
        <v>25</v>
      </c>
      <c r="C36" s="46">
        <f>'[1]NOTAS DEL MES'!C469</f>
        <v>4418190.9000000004</v>
      </c>
      <c r="D36" s="44"/>
      <c r="E36" s="46">
        <v>4418190.9000000004</v>
      </c>
      <c r="F36" s="28"/>
      <c r="G36" s="29"/>
      <c r="I36" s="47"/>
      <c r="U36" s="31"/>
    </row>
    <row r="37" spans="2:22" x14ac:dyDescent="0.2">
      <c r="B37" s="22" t="s">
        <v>26</v>
      </c>
      <c r="C37" s="48">
        <f>SUM(C33:C36)</f>
        <v>158951701.36344546</v>
      </c>
      <c r="D37" s="49"/>
      <c r="E37" s="48">
        <f>SUM(E33:E36)</f>
        <v>166909138.06039378</v>
      </c>
      <c r="G37" s="50"/>
      <c r="U37" s="31"/>
    </row>
    <row r="38" spans="2:22" x14ac:dyDescent="0.2">
      <c r="B38" s="22"/>
      <c r="C38" s="48"/>
      <c r="D38" s="49"/>
      <c r="E38" s="48"/>
      <c r="F38" s="28"/>
      <c r="G38" s="29"/>
      <c r="K38" s="5"/>
      <c r="U38" s="31"/>
    </row>
    <row r="39" spans="2:22" ht="16.350000000000001" customHeight="1" x14ac:dyDescent="0.2">
      <c r="B39" s="22" t="s">
        <v>27</v>
      </c>
      <c r="C39" s="43"/>
      <c r="D39" s="44"/>
      <c r="E39" s="43"/>
      <c r="F39" s="28"/>
      <c r="G39" s="29"/>
      <c r="U39" s="31"/>
    </row>
    <row r="40" spans="2:22" ht="16.350000000000001" customHeight="1" x14ac:dyDescent="0.2">
      <c r="B40" s="25" t="s">
        <v>28</v>
      </c>
      <c r="C40" s="43">
        <f>+'[1]NOTAS DEL MES'!C488</f>
        <v>18731410.020645231</v>
      </c>
      <c r="D40" s="44"/>
      <c r="E40" s="43">
        <v>19504793.403451674</v>
      </c>
      <c r="F40" s="28"/>
      <c r="G40" s="29"/>
      <c r="U40" s="31"/>
      <c r="V40" s="31"/>
    </row>
    <row r="41" spans="2:22" ht="16.350000000000001" customHeight="1" x14ac:dyDescent="0.2">
      <c r="B41" s="22" t="s">
        <v>29</v>
      </c>
      <c r="C41" s="51">
        <f>SUM(C40)</f>
        <v>18731410.020645231</v>
      </c>
      <c r="D41" s="49"/>
      <c r="E41" s="48">
        <f>SUM(E40)</f>
        <v>19504793.403451674</v>
      </c>
      <c r="F41" s="28"/>
      <c r="G41" s="29"/>
      <c r="U41" s="31"/>
    </row>
    <row r="42" spans="2:22" x14ac:dyDescent="0.2">
      <c r="B42" s="22"/>
      <c r="C42" s="48"/>
      <c r="D42" s="49"/>
      <c r="E42" s="48"/>
      <c r="F42" s="52"/>
      <c r="G42" s="29"/>
      <c r="I42" s="5"/>
      <c r="U42" s="31"/>
    </row>
    <row r="43" spans="2:22" x14ac:dyDescent="0.2">
      <c r="B43" s="22" t="s">
        <v>30</v>
      </c>
      <c r="C43" s="48">
        <f>+C37+C41</f>
        <v>177683111.38409069</v>
      </c>
      <c r="D43" s="49"/>
      <c r="E43" s="48">
        <f>+E37+E41</f>
        <v>186413931.46384546</v>
      </c>
      <c r="F43" s="52"/>
      <c r="G43" s="29"/>
      <c r="U43" s="31"/>
      <c r="V43" s="31"/>
    </row>
    <row r="44" spans="2:22" x14ac:dyDescent="0.2">
      <c r="B44" s="22"/>
      <c r="C44" s="48"/>
      <c r="D44" s="49"/>
      <c r="E44" s="48"/>
      <c r="F44" s="52"/>
      <c r="G44" s="29"/>
      <c r="U44" s="31"/>
    </row>
    <row r="45" spans="2:22" x14ac:dyDescent="0.2">
      <c r="B45" s="22" t="s">
        <v>31</v>
      </c>
      <c r="C45" s="43"/>
      <c r="D45" s="44"/>
      <c r="E45" s="43"/>
      <c r="F45" s="52"/>
      <c r="G45" s="29"/>
      <c r="U45" s="31"/>
    </row>
    <row r="46" spans="2:22" x14ac:dyDescent="0.2">
      <c r="B46" s="25" t="s">
        <v>32</v>
      </c>
      <c r="C46" s="53">
        <f>+'[1]NOTAS DEL MES'!C500</f>
        <v>576135299.40874636</v>
      </c>
      <c r="D46" s="53"/>
      <c r="E46" s="53">
        <v>626396221.42479682</v>
      </c>
      <c r="F46" s="52"/>
      <c r="G46" s="29"/>
      <c r="U46" s="31"/>
    </row>
    <row r="47" spans="2:22" x14ac:dyDescent="0.2">
      <c r="B47" s="25" t="s">
        <v>33</v>
      </c>
      <c r="C47" s="43">
        <f>'[1]ESTADO RENDIMIENTO FEB. 2026'!C41</f>
        <v>121475451.25460891</v>
      </c>
      <c r="D47" s="44"/>
      <c r="E47" s="43">
        <v>-50260922.016050413</v>
      </c>
      <c r="F47" s="28"/>
      <c r="G47" s="29"/>
      <c r="U47" s="31"/>
    </row>
    <row r="48" spans="2:22" x14ac:dyDescent="0.2">
      <c r="B48" s="22" t="s">
        <v>34</v>
      </c>
      <c r="C48" s="54">
        <f>SUM(C46:C47)</f>
        <v>697610750.66335523</v>
      </c>
      <c r="D48" s="53"/>
      <c r="E48" s="54">
        <f>SUM(E46:E47)</f>
        <v>576135299.40874636</v>
      </c>
      <c r="F48" s="28"/>
      <c r="G48" s="29"/>
      <c r="U48" s="31"/>
    </row>
    <row r="49" spans="2:21" ht="15.75" thickBot="1" x14ac:dyDescent="0.25">
      <c r="B49" s="55" t="s">
        <v>35</v>
      </c>
      <c r="C49" s="56">
        <f>+C48+C43</f>
        <v>875293862.04744589</v>
      </c>
      <c r="D49" s="57"/>
      <c r="E49" s="56">
        <f>+E43+E48</f>
        <v>762549230.87259185</v>
      </c>
      <c r="F49" s="28"/>
      <c r="U49" s="31"/>
    </row>
    <row r="50" spans="2:21" ht="15.75" thickTop="1" x14ac:dyDescent="0.2">
      <c r="B50" s="55"/>
      <c r="C50" s="57"/>
      <c r="D50" s="57"/>
      <c r="E50" s="57"/>
      <c r="F50" s="28"/>
      <c r="U50" s="31"/>
    </row>
    <row r="51" spans="2:21" x14ac:dyDescent="0.2">
      <c r="B51" s="55"/>
      <c r="C51" s="58"/>
      <c r="D51" s="57"/>
      <c r="E51" s="57"/>
      <c r="U51" s="31"/>
    </row>
    <row r="52" spans="2:21" x14ac:dyDescent="0.2">
      <c r="B52" s="55"/>
      <c r="C52" s="57"/>
      <c r="D52" s="57"/>
      <c r="E52" s="57"/>
      <c r="J52" s="4">
        <v>0</v>
      </c>
      <c r="U52" s="31"/>
    </row>
    <row r="53" spans="2:21" x14ac:dyDescent="0.2">
      <c r="B53" s="55"/>
      <c r="C53" s="57"/>
      <c r="D53" s="57"/>
      <c r="E53" s="57"/>
      <c r="U53" s="31"/>
    </row>
    <row r="54" spans="2:21" x14ac:dyDescent="0.2">
      <c r="B54" s="55"/>
      <c r="C54" s="57"/>
      <c r="D54" s="57"/>
      <c r="E54" s="57"/>
      <c r="G54" s="59"/>
      <c r="I54" s="60"/>
      <c r="U54" s="31"/>
    </row>
    <row r="55" spans="2:21" x14ac:dyDescent="0.2">
      <c r="C55" s="61"/>
      <c r="D55" s="62"/>
      <c r="E55" s="61"/>
      <c r="U55" s="31"/>
    </row>
    <row r="56" spans="2:21" x14ac:dyDescent="0.2">
      <c r="C56" s="61"/>
      <c r="D56" s="62"/>
      <c r="U56" s="31"/>
    </row>
    <row r="57" spans="2:21" x14ac:dyDescent="0.2">
      <c r="C57" s="64"/>
      <c r="D57" s="62"/>
      <c r="E57" s="61"/>
    </row>
    <row r="58" spans="2:21" x14ac:dyDescent="0.2">
      <c r="C58" s="64"/>
      <c r="D58" s="62"/>
      <c r="E58" s="65"/>
    </row>
    <row r="59" spans="2:21" x14ac:dyDescent="0.2">
      <c r="C59" s="64"/>
      <c r="D59" s="62"/>
      <c r="E59" s="66"/>
    </row>
    <row r="60" spans="2:21" x14ac:dyDescent="0.2">
      <c r="C60" s="64"/>
      <c r="D60" s="62"/>
    </row>
    <row r="61" spans="2:21" x14ac:dyDescent="0.2">
      <c r="C61" s="64"/>
      <c r="D61" s="62"/>
    </row>
    <row r="62" spans="2:21" x14ac:dyDescent="0.2">
      <c r="C62" s="64"/>
      <c r="D62" s="62"/>
    </row>
    <row r="63" spans="2:21" x14ac:dyDescent="0.2">
      <c r="C63" s="64"/>
      <c r="D63" s="62"/>
    </row>
    <row r="64" spans="2:21" x14ac:dyDescent="0.2">
      <c r="C64" s="64"/>
      <c r="D64" s="62"/>
    </row>
    <row r="65" spans="3:4" x14ac:dyDescent="0.2">
      <c r="C65" s="64"/>
      <c r="D65" s="62"/>
    </row>
    <row r="66" spans="3:4" x14ac:dyDescent="0.2">
      <c r="C66" s="64"/>
    </row>
    <row r="67" spans="3:4" x14ac:dyDescent="0.2">
      <c r="C67" s="64"/>
    </row>
    <row r="68" spans="3:4" x14ac:dyDescent="0.2">
      <c r="C68" s="64"/>
    </row>
    <row r="69" spans="3:4" x14ac:dyDescent="0.2">
      <c r="C69" s="64"/>
    </row>
    <row r="70" spans="3:4" x14ac:dyDescent="0.2">
      <c r="C70" s="64"/>
    </row>
    <row r="71" spans="3:4" x14ac:dyDescent="0.2">
      <c r="C71" s="64"/>
    </row>
    <row r="72" spans="3:4" x14ac:dyDescent="0.2">
      <c r="C72" s="64"/>
    </row>
    <row r="83" spans="2:2" x14ac:dyDescent="0.2">
      <c r="B83" s="5"/>
    </row>
  </sheetData>
  <mergeCells count="7">
    <mergeCell ref="B31:B32"/>
    <mergeCell ref="B5:E5"/>
    <mergeCell ref="B6:E6"/>
    <mergeCell ref="B7:E7"/>
    <mergeCell ref="B8:E8"/>
    <mergeCell ref="B9:E9"/>
    <mergeCell ref="B10:E10"/>
  </mergeCells>
  <pageMargins left="0.2" right="0.22" top="0.22" bottom="0.19685039370078741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SITUACION FEBR. 2025</vt:lpstr>
      <vt:lpstr>'ESTADO SITUACION FEBR.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Marie Perez Cruz</dc:creator>
  <cp:lastModifiedBy>Lisa Marie Perez Cruz</cp:lastModifiedBy>
  <dcterms:created xsi:type="dcterms:W3CDTF">2026-03-27T19:09:31Z</dcterms:created>
  <dcterms:modified xsi:type="dcterms:W3CDTF">2026-03-27T19:12:09Z</dcterms:modified>
</cp:coreProperties>
</file>