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ownloads\"/>
    </mc:Choice>
  </mc:AlternateContent>
  <bookViews>
    <workbookView xWindow="0" yWindow="0" windowWidth="20490" windowHeight="6855"/>
  </bookViews>
  <sheets>
    <sheet name="EJE. PORTAL JUNIO 2022" sheetId="1" r:id="rId1"/>
  </sheets>
  <definedNames>
    <definedName name="_xlnm.Print_Area" localSheetId="0">'EJE. PORTAL JUNIO 2022'!$A$1:$Q$122</definedName>
    <definedName name="_xlnm.Print_Titles" localSheetId="0">'EJE. PORTAL JUNIO 2022'!$1:$7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91" i="1" l="1"/>
  <c r="Q89" i="1"/>
  <c r="Q88" i="1"/>
  <c r="Q87" i="1"/>
  <c r="Q86" i="1"/>
  <c r="Q85" i="1"/>
  <c r="Q84" i="1"/>
  <c r="Q83" i="1"/>
  <c r="Q82" i="1"/>
  <c r="Q81" i="1"/>
  <c r="Q80" i="1"/>
  <c r="Q78" i="1"/>
  <c r="Q77" i="1"/>
  <c r="Q76" i="1"/>
  <c r="Q74" i="1"/>
  <c r="Q73" i="1"/>
  <c r="Q71" i="1"/>
  <c r="Q70" i="1"/>
  <c r="Q69" i="1"/>
  <c r="Q68" i="1"/>
  <c r="Q66" i="1"/>
  <c r="Q65" i="1"/>
  <c r="Q64" i="1"/>
  <c r="Q63" i="1"/>
  <c r="Q62" i="1"/>
  <c r="Q61" i="1"/>
  <c r="Q60" i="1"/>
  <c r="Q59" i="1"/>
  <c r="Q58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0" i="1"/>
  <c r="Q39" i="1"/>
  <c r="Q38" i="1"/>
  <c r="Q37" i="1"/>
  <c r="Q36" i="1"/>
  <c r="Q35" i="1"/>
  <c r="Q34" i="1"/>
  <c r="Q33" i="1"/>
  <c r="Q32" i="1"/>
  <c r="Q31" i="1"/>
  <c r="Q29" i="1"/>
  <c r="Q28" i="1"/>
  <c r="Q27" i="1"/>
  <c r="Q26" i="1"/>
  <c r="Q25" i="1"/>
  <c r="Q24" i="1"/>
  <c r="Q23" i="1"/>
  <c r="Q22" i="1"/>
  <c r="Q21" i="1"/>
  <c r="Q19" i="1"/>
  <c r="Q18" i="1"/>
  <c r="Q17" i="1"/>
  <c r="Q16" i="1"/>
  <c r="Q15" i="1"/>
  <c r="Q13" i="1"/>
  <c r="J30" i="1" l="1"/>
  <c r="J20" i="1"/>
  <c r="I20" i="1" l="1"/>
  <c r="H57" i="1" l="1"/>
  <c r="H30" i="1"/>
  <c r="F20" i="1" l="1"/>
  <c r="K20" i="1" l="1"/>
  <c r="N41" i="1" l="1"/>
  <c r="N14" i="1" l="1"/>
  <c r="M41" i="1" l="1"/>
  <c r="Q41" i="1" s="1"/>
  <c r="L20" i="1" l="1"/>
  <c r="H20" i="1" l="1"/>
  <c r="F14" i="1" l="1"/>
  <c r="M20" i="1" l="1"/>
  <c r="N57" i="1" l="1"/>
  <c r="O57" i="1"/>
  <c r="P57" i="1"/>
  <c r="N30" i="1"/>
  <c r="O30" i="1"/>
  <c r="P30" i="1"/>
  <c r="N20" i="1"/>
  <c r="O20" i="1"/>
  <c r="P20" i="1"/>
  <c r="O14" i="1"/>
  <c r="P14" i="1"/>
  <c r="M57" i="1"/>
  <c r="M30" i="1"/>
  <c r="E57" i="1"/>
  <c r="G57" i="1"/>
  <c r="G30" i="1"/>
  <c r="E20" i="1"/>
  <c r="G20" i="1"/>
  <c r="G14" i="1"/>
  <c r="H14" i="1"/>
  <c r="M14" i="1"/>
  <c r="P67" i="1"/>
  <c r="P72" i="1"/>
  <c r="Q72" i="1" s="1"/>
  <c r="P75" i="1"/>
  <c r="Q75" i="1" s="1"/>
  <c r="O67" i="1"/>
  <c r="N67" i="1"/>
  <c r="M67" i="1"/>
  <c r="L67" i="1"/>
  <c r="K67" i="1"/>
  <c r="J67" i="1"/>
  <c r="I67" i="1"/>
  <c r="H67" i="1"/>
  <c r="G67" i="1"/>
  <c r="F67" i="1"/>
  <c r="E67" i="1"/>
  <c r="Q67" i="1" s="1"/>
  <c r="Q20" i="1" l="1"/>
  <c r="P79" i="1"/>
  <c r="O79" i="1"/>
  <c r="N79" i="1"/>
  <c r="N92" i="1" s="1"/>
  <c r="H79" i="1"/>
  <c r="H92" i="1" s="1"/>
  <c r="M79" i="1"/>
  <c r="G79" i="1"/>
  <c r="G92" i="1" s="1"/>
  <c r="L14" i="1"/>
  <c r="M92" i="1" l="1"/>
  <c r="L57" i="1" l="1"/>
  <c r="L30" i="1"/>
  <c r="L79" i="1" l="1"/>
  <c r="L92" i="1" s="1"/>
  <c r="K30" i="1" l="1"/>
  <c r="K57" i="1" l="1"/>
  <c r="K14" i="1"/>
  <c r="K79" i="1" l="1"/>
  <c r="K92" i="1" s="1"/>
  <c r="J14" i="1" l="1"/>
  <c r="J79" i="1" s="1"/>
  <c r="J92" i="1" l="1"/>
  <c r="I30" i="1"/>
  <c r="I14" i="1"/>
  <c r="I57" i="1"/>
  <c r="F57" i="1"/>
  <c r="Q57" i="1" s="1"/>
  <c r="I79" i="1" l="1"/>
  <c r="I92" i="1" s="1"/>
  <c r="F30" i="1" l="1"/>
  <c r="F79" i="1" s="1"/>
  <c r="F92" i="1" s="1"/>
  <c r="E14" i="1" l="1"/>
  <c r="Q14" i="1" s="1"/>
  <c r="E30" i="1"/>
  <c r="Q30" i="1" s="1"/>
  <c r="P90" i="1"/>
  <c r="O90" i="1"/>
  <c r="Q90" i="1" s="1"/>
  <c r="O92" i="1" l="1"/>
  <c r="E79" i="1"/>
  <c r="P92" i="1"/>
  <c r="E92" i="1" l="1"/>
  <c r="Q92" i="1" s="1"/>
  <c r="Q79" i="1"/>
  <c r="L100" i="1"/>
</calcChain>
</file>

<file path=xl/sharedStrings.xml><?xml version="1.0" encoding="utf-8"?>
<sst xmlns="http://schemas.openxmlformats.org/spreadsheetml/2006/main" count="117" uniqueCount="112">
  <si>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</si>
  <si>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</si>
  <si>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</si>
  <si>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</si>
  <si>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</si>
  <si>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</si>
  <si>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</si>
  <si>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</si>
  <si>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</si>
  <si>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</si>
  <si>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</si>
  <si>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</si>
  <si>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</si>
  <si>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</si>
  <si>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</si>
  <si>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</si>
  <si>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</si>
  <si>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</si>
  <si>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</si>
  <si>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</si>
  <si>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</si>
  <si>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</si>
  <si>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</si>
  <si>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</si>
  <si>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</si>
  <si>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</si>
  <si>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</si>
  <si>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</si>
  <si>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</si>
  <si>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</si>
  <si>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</si>
  <si>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</si>
  <si>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</si>
  <si>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</si>
  <si>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</si>
  <si>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</si>
  <si>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</si>
  <si>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</si>
  <si>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</si>
  <si>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</si>
  <si>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</si>
  <si>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</si>
  <si>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</si>
  <si>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</si>
  <si>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</si>
  <si>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</si>
  <si>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</si>
  <si>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</si>
  <si>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</si>
  <si>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</si>
  <si>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</si>
  <si>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</si>
  <si>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</si>
  <si>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</si>
  <si>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</si>
  <si>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</si>
  <si>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</si>
  <si>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</si>
  <si>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</si>
  <si>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</si>
  <si>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</si>
  <si>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</si>
  <si>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</si>
  <si>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</si>
  <si>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</si>
  <si>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</si>
  <si>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</si>
  <si>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</si>
  <si>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</si>
  <si>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</si>
  <si>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</si>
  <si>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</si>
  <si>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</si>
  <si>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</si>
  <si>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</si>
  <si>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</si>
  <si>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</si>
  <si>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</si>
  <si>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</si>
  <si>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</si>
  <si>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</si>
  <si>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</si>
  <si>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</si>
  <si>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</si>
  <si>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</si>
  <si>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</si>
  <si>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</si>
  <si>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</si>
  <si>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</si>
  <si>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</si>
  <si>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</si>
  <si>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</si>
  <si>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</si>
  <si>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</si>
  <si>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</si>
  <si>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</si>
  <si>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</si>
  <si>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</si>
  <si>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</si>
  <si>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</si>
  <si>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</si>
  <si>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</si>
  <si>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</si>
  <si>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</si>
  <si>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</si>
  <si>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</si>
  <si>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>Revisado por: Contadora General Interina</t>
  </si>
  <si>
    <t xml:space="preserve">Licda. Yokasta Burgos </t>
  </si>
  <si>
    <t xml:space="preserve">Licda. Sandra Ciprian  </t>
  </si>
  <si>
    <t>31/06/2022</t>
  </si>
  <si>
    <t>Presupuesto aprobado</t>
  </si>
  <si>
    <t xml:space="preserve">Presupuesto modificado /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</si>
</sst>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43" fontId="6" fillId="2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0" applyNumberFormat="1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1" fillId="0" borderId="0" xfId="1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2" fillId="6" borderId="0" xfId="1" applyFont="1" applyFill="1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3" fontId="0" fillId="0" borderId="0" xfId="0" applyNumberFormat="1" applyFont="1"/>
    <xf numFmtId="43" fontId="0" fillId="0" borderId="0" xfId="0" applyNumberFormat="1" applyFont="1" applyAlignment="1">
      <alignment vertical="center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0" fontId="9" fillId="0" borderId="2" xfId="2" applyFont="1" applyBorder="1" applyAlignment="1" applyProtection="1">
      <alignment horizontal="center"/>
      <protection locked="0"/>
    </xf>
    <xf numFmtId="43" fontId="0" fillId="0" borderId="0" xfId="1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2" fillId="3" borderId="0" xfId="1" applyFont="1" applyFill="1" applyBorder="1" applyAlignment="1">
      <alignment horizontal="left" vertical="center" wrapText="1"/>
    </xf>
    <xf numFmtId="43" fontId="17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  <xdr:oneCellAnchor>
    <xdr:from>
      <xdr:col>14</xdr:col>
      <xdr:colOff>0</xdr:colOff>
      <xdr:row>1</xdr:row>
      <xdr:rowOff>11206</xdr:rowOff>
    </xdr:from>
    <xdr:ext cx="3810000" cy="1333500"/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Tabla2" displayName="Tabla2" ref="B12:P94" totalsRowCount="1" headerRowDxfId="24" dataDxfId="23" headerRowCellStyle="Millares" dataCellStyle="Millares">
  <autoFilter ref="B12:P93"/>
  <tableColumns count="15">
    <tableColumn id="1" name="Detalle"/>
    <tableColumn id="2" name="Presupuesto aprobado"/>
    <tableColumn id="15" name="Presupuesto modificado / vigente "/>
    <tableColumn id="3" name="Enero " totalsRowDxfId="11" dataCellStyle="Millares"/>
    <tableColumn id="4" name="Febrero " dataDxfId="22" totalsRowDxfId="10" dataCellStyle="Millares"/>
    <tableColumn id="5" name="Marzo" dataDxfId="21" totalsRowDxfId="9" dataCellStyle="Millares"/>
    <tableColumn id="6" name="Abril" dataDxfId="20" totalsRowDxfId="8" dataCellStyle="Millares"/>
    <tableColumn id="7" name="Mayo" dataDxfId="19" totalsRowDxfId="7" dataCellStyle="Millares"/>
    <tableColumn id="8" name="Junio" dataDxfId="18" totalsRowDxfId="6" dataCellStyle="Millares"/>
    <tableColumn id="9" name="Julio" dataDxfId="17" totalsRowDxfId="5" dataCellStyle="Millares"/>
    <tableColumn id="10" name="Agosto" dataDxfId="16" totalsRowDxfId="4" dataCellStyle="Millares"/>
    <tableColumn id="11" name="Septiembre" dataDxfId="15" totalsRowDxfId="3" dataCellStyle="Millares"/>
    <tableColumn id="12" name="Octubre " dataDxfId="14" totalsRowDxfId="2" dataCellStyle="Millares"/>
    <tableColumn id="13" name="Noviembre" dataDxfId="13" totalsRowDxfId="1" dataCellStyle="Millares"/>
    <tableColumn id="14" name="Diciembre" dataDxfId="12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68"/>
  <sheetViews>
    <sheetView showGridLines="0" tabSelected="1" view="pageBreakPreview" topLeftCell="B22" zoomScale="85" zoomScaleNormal="85" zoomScaleSheetLayoutView="85" workbookViewId="0">
      <pane xSplit="1" topLeftCell="C1" activePane="topRight" state="frozen"/>
      <selection activeCell="B1" sqref="B1"/>
      <selection pane="topRight" activeCell="L118" sqref="L118"/>
    </sheetView>
  </sheetViews>
  <sheetFormatPr baseColWidth="10" defaultColWidth="9.140625" defaultRowHeight="15" x14ac:dyDescent="0.25"/>
  <cols>
    <col min="1" max="1" width="2.7109375" hidden="1" customWidth="1"/>
    <col min="2" max="4" width="56.42578125" customWidth="1"/>
    <col min="5" max="5" width="20.7109375" style="2" customWidth="1"/>
    <col min="6" max="6" width="20.7109375" style="20" customWidth="1"/>
    <col min="7" max="7" width="20.7109375" style="2" customWidth="1"/>
    <col min="8" max="11" width="20.7109375" style="3" customWidth="1"/>
    <col min="12" max="12" width="21.7109375" style="3" customWidth="1"/>
    <col min="13" max="13" width="24.7109375" style="3" customWidth="1"/>
    <col min="14" max="14" width="21.140625" style="3" customWidth="1"/>
    <col min="15" max="15" width="20.28515625" style="3" customWidth="1"/>
    <col min="16" max="16" width="21.7109375" style="3" customWidth="1"/>
    <col min="17" max="17" width="22.5703125" customWidth="1"/>
  </cols>
  <sheetData>
    <row r="1" spans="2:17" ht="18" x14ac:dyDescent="0.25">
      <c r="B1" s="68" t="s">
        <v>102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2:17" ht="18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2:17" ht="18.75" customHeight="1" x14ac:dyDescent="0.25">
      <c r="B3" s="68" t="s">
        <v>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4" spans="2:17" ht="18.75" customHeight="1" x14ac:dyDescent="0.25">
      <c r="B4" s="68" t="s">
        <v>104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2:17" ht="15" customHeight="1" x14ac:dyDescent="0.25">
      <c r="B5" s="69" t="s">
        <v>2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2:17" ht="15" customHeight="1" x14ac:dyDescent="0.25">
      <c r="B6" s="70" t="s">
        <v>109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2:17" x14ac:dyDescent="0.25">
      <c r="B7" s="69" t="s">
        <v>3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</row>
    <row r="8" spans="2:17" x14ac:dyDescent="0.25">
      <c r="B8" s="62"/>
      <c r="C8" s="64"/>
      <c r="D8" s="64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4"/>
    </row>
    <row r="9" spans="2:17" x14ac:dyDescent="0.25">
      <c r="B9" s="62"/>
      <c r="C9" s="64"/>
      <c r="D9" s="64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4"/>
    </row>
    <row r="10" spans="2:17" x14ac:dyDescent="0.25">
      <c r="B10" s="62"/>
      <c r="C10" s="64"/>
      <c r="D10" s="64"/>
      <c r="E10" s="62"/>
      <c r="F10" s="62"/>
      <c r="G10" s="62"/>
      <c r="H10" s="62"/>
      <c r="I10" s="62"/>
      <c r="J10" s="62"/>
      <c r="K10" s="62"/>
      <c r="L10" s="62"/>
      <c r="M10" s="62"/>
      <c r="N10" s="63"/>
      <c r="O10" s="62"/>
      <c r="P10" s="62"/>
      <c r="Q10" s="64"/>
    </row>
    <row r="11" spans="2:17" x14ac:dyDescent="0.25">
      <c r="B11" s="1"/>
      <c r="C11" s="64"/>
      <c r="D11" s="64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64"/>
    </row>
    <row r="12" spans="2:17" ht="15.75" x14ac:dyDescent="0.25">
      <c r="B12" s="23" t="s">
        <v>4</v>
      </c>
      <c r="C12" s="23" t="s">
        <v>110</v>
      </c>
      <c r="D12" s="23" t="s">
        <v>111</v>
      </c>
      <c r="E12" s="25" t="s">
        <v>6</v>
      </c>
      <c r="F12" s="25" t="s">
        <v>7</v>
      </c>
      <c r="G12" s="25" t="s">
        <v>8</v>
      </c>
      <c r="H12" s="25" t="s">
        <v>9</v>
      </c>
      <c r="I12" s="25" t="s">
        <v>101</v>
      </c>
      <c r="J12" s="25" t="s">
        <v>10</v>
      </c>
      <c r="K12" s="25" t="s">
        <v>11</v>
      </c>
      <c r="L12" s="25" t="s">
        <v>12</v>
      </c>
      <c r="M12" s="25" t="s">
        <v>13</v>
      </c>
      <c r="N12" s="25" t="s">
        <v>14</v>
      </c>
      <c r="O12" s="25" t="s">
        <v>15</v>
      </c>
      <c r="P12" s="25" t="s">
        <v>16</v>
      </c>
      <c r="Q12" s="24" t="s">
        <v>5</v>
      </c>
    </row>
    <row r="13" spans="2:17" x14ac:dyDescent="0.25">
      <c r="B13" s="40" t="s">
        <v>17</v>
      </c>
      <c r="C13" s="40"/>
      <c r="D13" s="40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ht="27.75" customHeight="1" x14ac:dyDescent="0.25">
      <c r="B14" s="40" t="s">
        <v>18</v>
      </c>
      <c r="C14" s="41">
        <v>602825352</v>
      </c>
      <c r="D14" s="41">
        <v>33561000</v>
      </c>
      <c r="E14" s="42">
        <f t="shared" ref="E14:N14" si="0">+E15+E16+E19+E17+E18</f>
        <v>42222086.219999999</v>
      </c>
      <c r="F14" s="42">
        <f t="shared" si="0"/>
        <v>47307150</v>
      </c>
      <c r="G14" s="42">
        <f t="shared" si="0"/>
        <v>54766160.75</v>
      </c>
      <c r="H14" s="42">
        <f t="shared" si="0"/>
        <v>80724911.49000001</v>
      </c>
      <c r="I14" s="42">
        <f t="shared" si="0"/>
        <v>48715433.18</v>
      </c>
      <c r="J14" s="42">
        <f t="shared" si="0"/>
        <v>48954527.369999997</v>
      </c>
      <c r="K14" s="42">
        <f t="shared" si="0"/>
        <v>0</v>
      </c>
      <c r="L14" s="42">
        <f t="shared" si="0"/>
        <v>0</v>
      </c>
      <c r="M14" s="42">
        <f t="shared" si="0"/>
        <v>0</v>
      </c>
      <c r="N14" s="42">
        <f t="shared" si="0"/>
        <v>0</v>
      </c>
      <c r="O14" s="42">
        <f t="shared" ref="O14" si="1">+O15+O16+O19+O17+O18</f>
        <v>0</v>
      </c>
      <c r="P14" s="42">
        <f t="shared" ref="P14" si="2">+P15+P16+P19+P17+P18</f>
        <v>0</v>
      </c>
      <c r="Q1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322690269.00999999</v>
      </c>
    </row>
    <row r="15" spans="2:17" x14ac:dyDescent="0.25">
      <c r="B15" s="43" t="s">
        <v>19</v>
      </c>
      <c r="C15" s="74">
        <v>84109716</v>
      </c>
      <c r="D15" s="74"/>
      <c r="E15" s="45">
        <v>36410691.439999998</v>
      </c>
      <c r="F15" s="45">
        <v>41422767.310000002</v>
      </c>
      <c r="G15" s="46">
        <v>48815815.57</v>
      </c>
      <c r="H15" s="47">
        <v>43732969.810000002</v>
      </c>
      <c r="I15" s="47">
        <v>42919823.5</v>
      </c>
      <c r="J15" s="47">
        <v>43177874.960000001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256479942.59</v>
      </c>
    </row>
    <row r="16" spans="2:17" x14ac:dyDescent="0.25">
      <c r="B16" s="43" t="s">
        <v>20</v>
      </c>
      <c r="C16" s="74"/>
      <c r="D16" s="74"/>
      <c r="E16" s="45">
        <v>241463.97</v>
      </c>
      <c r="F16" s="45">
        <v>241463.97</v>
      </c>
      <c r="G16" s="46">
        <v>216463.97</v>
      </c>
      <c r="H16" s="47">
        <v>31054336.120000001</v>
      </c>
      <c r="I16" s="47">
        <v>216463.97</v>
      </c>
      <c r="J16" s="47">
        <v>216463.97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32186655.969999999</v>
      </c>
    </row>
    <row r="17" spans="2:17" x14ac:dyDescent="0.25">
      <c r="B17" s="43" t="s">
        <v>21</v>
      </c>
      <c r="C17" s="74"/>
      <c r="D17" s="74"/>
      <c r="E17" s="45">
        <v>0</v>
      </c>
      <c r="F17" s="45">
        <v>0</v>
      </c>
      <c r="G17" s="46"/>
      <c r="H17" s="47"/>
      <c r="I17" s="47">
        <v>0</v>
      </c>
      <c r="J17" s="47"/>
      <c r="K17" s="47">
        <v>0</v>
      </c>
      <c r="L17" s="47"/>
      <c r="M17" s="47">
        <v>0</v>
      </c>
      <c r="N17" s="47"/>
      <c r="O17" s="47"/>
      <c r="P17" s="47"/>
      <c r="Q1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x14ac:dyDescent="0.25">
      <c r="B18" s="43" t="s">
        <v>22</v>
      </c>
      <c r="C18" s="74">
        <v>83991781</v>
      </c>
      <c r="D18" s="74"/>
      <c r="E18" s="45">
        <v>0</v>
      </c>
      <c r="F18" s="45">
        <v>0</v>
      </c>
      <c r="G18" s="46"/>
      <c r="H18" s="47"/>
      <c r="I18" s="47">
        <v>0</v>
      </c>
      <c r="J18" s="47"/>
      <c r="K18" s="47"/>
      <c r="L18" s="47">
        <v>0</v>
      </c>
      <c r="M18" s="47">
        <v>0</v>
      </c>
      <c r="N18" s="47"/>
      <c r="O18" s="47"/>
      <c r="P18" s="47"/>
      <c r="Q1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x14ac:dyDescent="0.25">
      <c r="B19" s="43" t="s">
        <v>23</v>
      </c>
      <c r="C19" s="74"/>
      <c r="D19" s="74"/>
      <c r="E19" s="45">
        <v>5569930.8099999996</v>
      </c>
      <c r="F19" s="45">
        <v>5642918.7199999997</v>
      </c>
      <c r="G19" s="46">
        <v>5733881.21</v>
      </c>
      <c r="H19" s="47">
        <v>5937605.5599999996</v>
      </c>
      <c r="I19" s="47">
        <v>5579145.71</v>
      </c>
      <c r="J19" s="47">
        <v>5560188.4400000004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34023670.449999996</v>
      </c>
    </row>
    <row r="20" spans="2:17" ht="31.5" customHeight="1" x14ac:dyDescent="0.25">
      <c r="B20" s="40" t="s">
        <v>24</v>
      </c>
      <c r="C20" s="41">
        <v>7424290</v>
      </c>
      <c r="D20" s="41"/>
      <c r="E20" s="42">
        <f t="shared" ref="E20:P20" si="3">+E21+E22+E23+E24+E27+E28+E26+E25+E29</f>
        <v>0</v>
      </c>
      <c r="F20" s="42">
        <f>+F21+F22+F23+F24+F27+F28+F26+F25+F29</f>
        <v>4004956.7199999997</v>
      </c>
      <c r="G20" s="42">
        <f t="shared" si="3"/>
        <v>4507648.74</v>
      </c>
      <c r="H20" s="42">
        <f t="shared" si="3"/>
        <v>7312260.2999999998</v>
      </c>
      <c r="I20" s="42">
        <f>+I21+I22+I23+I24+I27+I28+I26+I25+I29</f>
        <v>2246419.2799999998</v>
      </c>
      <c r="J20" s="42">
        <f>+J21+J22+J23+J24+J27+J28+J26+J25+J29</f>
        <v>7973819.4500000002</v>
      </c>
      <c r="K20" s="42">
        <f>+K21+K22+K23+K24+K27+K28+K26+K25+K29</f>
        <v>0</v>
      </c>
      <c r="L20" s="42">
        <f t="shared" si="3"/>
        <v>0</v>
      </c>
      <c r="M20" s="42">
        <f t="shared" si="3"/>
        <v>0</v>
      </c>
      <c r="N20" s="42">
        <f t="shared" si="3"/>
        <v>0</v>
      </c>
      <c r="O20" s="42">
        <f t="shared" si="3"/>
        <v>0</v>
      </c>
      <c r="P20" s="42">
        <f t="shared" si="3"/>
        <v>0</v>
      </c>
      <c r="Q2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26045104.490000002</v>
      </c>
    </row>
    <row r="21" spans="2:17" x14ac:dyDescent="0.25">
      <c r="B21" s="43" t="s">
        <v>25</v>
      </c>
      <c r="C21" s="74">
        <v>3998500</v>
      </c>
      <c r="D21" s="74"/>
      <c r="E21" s="45">
        <v>0</v>
      </c>
      <c r="F21" s="45">
        <v>0</v>
      </c>
      <c r="G21" s="45">
        <v>73720</v>
      </c>
      <c r="H21" s="45">
        <v>2117295.6</v>
      </c>
      <c r="I21" s="45">
        <v>577944.61</v>
      </c>
      <c r="J21" s="45">
        <v>569654.09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3338614.3</v>
      </c>
    </row>
    <row r="22" spans="2:17" x14ac:dyDescent="0.25">
      <c r="B22" s="43" t="s">
        <v>26</v>
      </c>
      <c r="C22" s="74">
        <v>350000</v>
      </c>
      <c r="D22" s="74"/>
      <c r="E22" s="45">
        <v>0</v>
      </c>
      <c r="F22" s="45">
        <v>181417.92</v>
      </c>
      <c r="G22" s="45">
        <v>126108.96</v>
      </c>
      <c r="H22" s="45">
        <v>271865</v>
      </c>
      <c r="I22" s="45">
        <v>0</v>
      </c>
      <c r="J22" s="45">
        <v>189163.44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768555.32000000007</v>
      </c>
    </row>
    <row r="23" spans="2:17" x14ac:dyDescent="0.25">
      <c r="B23" s="43" t="s">
        <v>27</v>
      </c>
      <c r="C23" s="74">
        <v>480000</v>
      </c>
      <c r="D23" s="74"/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ht="18" customHeight="1" x14ac:dyDescent="0.25">
      <c r="B24" s="43" t="s">
        <v>28</v>
      </c>
      <c r="C24" s="74">
        <v>3795000</v>
      </c>
      <c r="D24" s="74">
        <v>1915707</v>
      </c>
      <c r="E24" s="45">
        <v>0</v>
      </c>
      <c r="F24" s="45">
        <v>0</v>
      </c>
      <c r="G24" s="45">
        <v>30337.8</v>
      </c>
      <c r="H24" s="45">
        <v>0</v>
      </c>
      <c r="I24" s="45">
        <v>0</v>
      </c>
      <c r="J24" s="45">
        <v>69604.25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99942.05</v>
      </c>
    </row>
    <row r="25" spans="2:17" x14ac:dyDescent="0.25">
      <c r="B25" s="43" t="s">
        <v>29</v>
      </c>
      <c r="C25" s="74"/>
      <c r="D25" s="74"/>
      <c r="E25" s="45">
        <v>0</v>
      </c>
      <c r="F25" s="45">
        <v>0</v>
      </c>
      <c r="G25" s="45">
        <v>633857.81999999995</v>
      </c>
      <c r="H25" s="45">
        <v>0</v>
      </c>
      <c r="I25" s="45">
        <v>440006.85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1073864.67</v>
      </c>
    </row>
    <row r="26" spans="2:17" x14ac:dyDescent="0.25">
      <c r="B26" s="43" t="s">
        <v>30</v>
      </c>
      <c r="C26" s="74">
        <v>89690900</v>
      </c>
      <c r="D26" s="74">
        <v>315600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ht="30" x14ac:dyDescent="0.25">
      <c r="B27" s="43" t="s">
        <v>31</v>
      </c>
      <c r="C27" s="74">
        <v>34033158</v>
      </c>
      <c r="D27" s="74"/>
      <c r="E27" s="45">
        <v>0</v>
      </c>
      <c r="F27" s="45">
        <v>2507538.7999999998</v>
      </c>
      <c r="G27" s="45">
        <v>3220534.47</v>
      </c>
      <c r="H27" s="45">
        <v>2555638.16</v>
      </c>
      <c r="I27" s="45">
        <v>930247.82</v>
      </c>
      <c r="J27" s="45">
        <v>3013220.05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12227179.300000001</v>
      </c>
    </row>
    <row r="28" spans="2:17" ht="30" x14ac:dyDescent="0.25">
      <c r="B28" s="43" t="s">
        <v>32</v>
      </c>
      <c r="C28" s="74"/>
      <c r="D28" s="74"/>
      <c r="E28" s="45">
        <v>0</v>
      </c>
      <c r="F28" s="45">
        <v>1316000</v>
      </c>
      <c r="G28" s="45">
        <v>423089.69</v>
      </c>
      <c r="H28" s="45">
        <v>2367461.54</v>
      </c>
      <c r="I28" s="45">
        <v>264000</v>
      </c>
      <c r="J28" s="45">
        <v>4132177.62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8502728.8500000015</v>
      </c>
    </row>
    <row r="29" spans="2:17" x14ac:dyDescent="0.25">
      <c r="B29" s="43" t="s">
        <v>33</v>
      </c>
      <c r="C29" s="74"/>
      <c r="D29" s="74"/>
      <c r="E29" s="45">
        <v>0</v>
      </c>
      <c r="F29" s="45">
        <v>0</v>
      </c>
      <c r="G29" s="45">
        <v>0</v>
      </c>
      <c r="H29" s="45">
        <v>0</v>
      </c>
      <c r="I29" s="45">
        <v>34220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34220</v>
      </c>
    </row>
    <row r="30" spans="2:17" x14ac:dyDescent="0.25">
      <c r="B30" s="40" t="s">
        <v>34</v>
      </c>
      <c r="C30" s="41">
        <v>13000000</v>
      </c>
      <c r="D30" s="41">
        <v>700000</v>
      </c>
      <c r="E30" s="42">
        <f t="shared" ref="E30:L30" si="4">+E31+E32+E33+E34+E35+E36+E37+E38+E39+E40</f>
        <v>0</v>
      </c>
      <c r="F30" s="42">
        <f t="shared" si="4"/>
        <v>28565427.190000001</v>
      </c>
      <c r="G30" s="42">
        <f t="shared" si="4"/>
        <v>22412453.479999997</v>
      </c>
      <c r="H30" s="42">
        <f t="shared" si="4"/>
        <v>26519363.840000004</v>
      </c>
      <c r="I30" s="42">
        <f t="shared" si="4"/>
        <v>68635230.120000005</v>
      </c>
      <c r="J30" s="42">
        <f>+J31+J32+J33+J34+J35+J36+J37+J38+J39+J40</f>
        <v>32596405.460000001</v>
      </c>
      <c r="K30" s="42">
        <f t="shared" si="4"/>
        <v>0</v>
      </c>
      <c r="L30" s="42">
        <f t="shared" si="4"/>
        <v>0</v>
      </c>
      <c r="M30" s="42">
        <f>+M31+M32+M33+M34+M35+M36+M37+M38+M39+M40</f>
        <v>0</v>
      </c>
      <c r="N30" s="42">
        <f t="shared" ref="N30:P30" si="5">+N31+N32+N33+N34+N35+N36+N37+N38+N39+N40</f>
        <v>0</v>
      </c>
      <c r="O30" s="42">
        <f t="shared" si="5"/>
        <v>0</v>
      </c>
      <c r="P30" s="42">
        <f t="shared" si="5"/>
        <v>0</v>
      </c>
      <c r="Q3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178728880.09</v>
      </c>
    </row>
    <row r="31" spans="2:17" x14ac:dyDescent="0.25">
      <c r="B31" s="43" t="s">
        <v>35</v>
      </c>
      <c r="C31" s="74">
        <v>2124058</v>
      </c>
      <c r="D31" s="74"/>
      <c r="E31" s="45">
        <v>0</v>
      </c>
      <c r="F31" s="45">
        <v>1072506.78</v>
      </c>
      <c r="G31" s="45">
        <v>1318416.7</v>
      </c>
      <c r="H31" s="45">
        <v>89024</v>
      </c>
      <c r="I31" s="45">
        <v>28972.240000000002</v>
      </c>
      <c r="J31" s="45">
        <v>1130161.75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3639081.47</v>
      </c>
    </row>
    <row r="32" spans="2:17" x14ac:dyDescent="0.25">
      <c r="B32" s="43" t="s">
        <v>36</v>
      </c>
      <c r="C32" s="74">
        <v>3527270</v>
      </c>
      <c r="D32" s="74"/>
      <c r="E32" s="45">
        <v>0</v>
      </c>
      <c r="F32" s="45">
        <v>272580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272580</v>
      </c>
    </row>
    <row r="33" spans="2:17" x14ac:dyDescent="0.25">
      <c r="B33" s="43" t="s">
        <v>37</v>
      </c>
      <c r="C33" s="74">
        <v>259547997</v>
      </c>
      <c r="D33" s="74">
        <v>1923446.36</v>
      </c>
      <c r="E33" s="45">
        <v>0</v>
      </c>
      <c r="F33" s="45">
        <v>537559.9</v>
      </c>
      <c r="G33" s="45">
        <v>5891.27</v>
      </c>
      <c r="H33" s="45">
        <v>0</v>
      </c>
      <c r="I33" s="45">
        <v>581150</v>
      </c>
      <c r="J33" s="45">
        <v>1881074.58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3005675.75</v>
      </c>
    </row>
    <row r="34" spans="2:17" x14ac:dyDescent="0.25">
      <c r="B34" s="43" t="s">
        <v>38</v>
      </c>
      <c r="C34" s="74">
        <v>3475576</v>
      </c>
      <c r="D34" s="74"/>
      <c r="E34" s="45">
        <v>0</v>
      </c>
      <c r="F34" s="45">
        <v>15337811.119999999</v>
      </c>
      <c r="G34" s="45">
        <v>15323981.43</v>
      </c>
      <c r="H34" s="45">
        <v>23696447.620000001</v>
      </c>
      <c r="I34" s="45">
        <v>63594299.140000001</v>
      </c>
      <c r="J34" s="45">
        <v>12246982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130199521.31</v>
      </c>
    </row>
    <row r="35" spans="2:17" ht="33" customHeight="1" x14ac:dyDescent="0.25">
      <c r="B35" s="43" t="s">
        <v>39</v>
      </c>
      <c r="C35" s="74">
        <v>1239640</v>
      </c>
      <c r="D35" s="74">
        <v>35300</v>
      </c>
      <c r="E35" s="45">
        <v>0</v>
      </c>
      <c r="F35" s="45">
        <v>3687.5</v>
      </c>
      <c r="G35" s="45">
        <v>313630.07</v>
      </c>
      <c r="H35" s="45">
        <v>0</v>
      </c>
      <c r="I35" s="45">
        <v>0</v>
      </c>
      <c r="J35" s="45">
        <v>15385.3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332702.87</v>
      </c>
    </row>
    <row r="36" spans="2:17" ht="30" x14ac:dyDescent="0.25">
      <c r="B36" s="43" t="s">
        <v>40</v>
      </c>
      <c r="C36" s="74">
        <v>37368548</v>
      </c>
      <c r="D36" s="74">
        <v>2717160</v>
      </c>
      <c r="E36" s="45">
        <v>0</v>
      </c>
      <c r="F36" s="45">
        <v>0</v>
      </c>
      <c r="G36" s="45">
        <v>15264.04</v>
      </c>
      <c r="H36" s="45">
        <v>0</v>
      </c>
      <c r="I36" s="45">
        <v>0</v>
      </c>
      <c r="J36" s="45">
        <v>6452.78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21716.82</v>
      </c>
    </row>
    <row r="37" spans="2:17" ht="30" x14ac:dyDescent="0.25">
      <c r="B37" s="43" t="s">
        <v>41</v>
      </c>
      <c r="C37" s="74"/>
      <c r="D37" s="74">
        <v>293123.7</v>
      </c>
      <c r="E37" s="45">
        <v>0</v>
      </c>
      <c r="F37" s="45">
        <v>4533649.57</v>
      </c>
      <c r="G37" s="45">
        <v>3117885.57</v>
      </c>
      <c r="H37" s="45">
        <v>1171831.1399999999</v>
      </c>
      <c r="I37" s="45">
        <v>3853369.54</v>
      </c>
      <c r="J37" s="45">
        <v>9821889.1799999997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22498625</v>
      </c>
    </row>
    <row r="38" spans="2:17" x14ac:dyDescent="0.25">
      <c r="B38" s="43" t="s">
        <v>105</v>
      </c>
      <c r="C38" s="74"/>
      <c r="D38" s="74"/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ht="30" x14ac:dyDescent="0.25">
      <c r="B39" s="43" t="s">
        <v>42</v>
      </c>
      <c r="C39" s="74">
        <v>59276604</v>
      </c>
      <c r="D39" s="74">
        <v>1300000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43" t="s">
        <v>43</v>
      </c>
      <c r="C40" s="74"/>
      <c r="D40" s="74"/>
      <c r="E40" s="45">
        <v>0</v>
      </c>
      <c r="F40" s="45">
        <v>6807632.3200000003</v>
      </c>
      <c r="G40" s="45">
        <v>2317384.4</v>
      </c>
      <c r="H40" s="45">
        <v>1562061.08</v>
      </c>
      <c r="I40" s="45">
        <v>577439.19999999995</v>
      </c>
      <c r="J40" s="45">
        <v>7494459.8700000001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18758976.870000001</v>
      </c>
    </row>
    <row r="41" spans="2:17" s="35" customFormat="1" x14ac:dyDescent="0.25">
      <c r="B41" s="40" t="s">
        <v>44</v>
      </c>
      <c r="C41" s="41"/>
      <c r="D41" s="41"/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49">
        <f>SUBTOTAL(109,M42:M48)</f>
        <v>0</v>
      </c>
      <c r="N41" s="49">
        <f>SUBTOTAL(109,N42:N48)</f>
        <v>0</v>
      </c>
      <c r="O41" s="49">
        <v>0</v>
      </c>
      <c r="P41" s="49">
        <v>0</v>
      </c>
      <c r="Q4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x14ac:dyDescent="0.25">
      <c r="B42" s="43" t="s">
        <v>45</v>
      </c>
      <c r="C42" s="74"/>
      <c r="D42" s="74"/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43" t="s">
        <v>46</v>
      </c>
      <c r="C43" s="74"/>
      <c r="D43" s="74"/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43" t="s">
        <v>47</v>
      </c>
      <c r="C44" s="74"/>
      <c r="D44" s="74"/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ht="30" x14ac:dyDescent="0.25">
      <c r="B45" s="43" t="s">
        <v>48</v>
      </c>
      <c r="C45" s="74"/>
      <c r="D45" s="74"/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43" t="s">
        <v>49</v>
      </c>
      <c r="C46" s="74"/>
      <c r="D46" s="74"/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x14ac:dyDescent="0.25">
      <c r="B47" s="43" t="s">
        <v>50</v>
      </c>
      <c r="C47" s="74"/>
      <c r="D47" s="74"/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ht="30" x14ac:dyDescent="0.25">
      <c r="B48" s="43" t="s">
        <v>51</v>
      </c>
      <c r="C48" s="74"/>
      <c r="D48" s="74"/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34" customFormat="1" ht="33.75" customHeight="1" x14ac:dyDescent="0.25">
      <c r="B49" s="48" t="s">
        <v>52</v>
      </c>
      <c r="C49" s="75"/>
      <c r="D49" s="75"/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x14ac:dyDescent="0.25">
      <c r="B50" s="43" t="s">
        <v>53</v>
      </c>
      <c r="C50" s="74"/>
      <c r="D50" s="74"/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43" t="s">
        <v>54</v>
      </c>
      <c r="C51" s="74"/>
      <c r="D51" s="74"/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43" t="s">
        <v>55</v>
      </c>
      <c r="C52" s="74"/>
      <c r="D52" s="74"/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ht="30" x14ac:dyDescent="0.25">
      <c r="B53" s="43" t="s">
        <v>56</v>
      </c>
      <c r="C53" s="74"/>
      <c r="D53" s="74"/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43" t="s">
        <v>57</v>
      </c>
      <c r="C54" s="74"/>
      <c r="D54" s="74"/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43" t="s">
        <v>58</v>
      </c>
      <c r="C55" s="74"/>
      <c r="D55" s="74"/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ht="30" x14ac:dyDescent="0.25">
      <c r="B56" s="43" t="s">
        <v>59</v>
      </c>
      <c r="C56" s="74"/>
      <c r="D56" s="74"/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40" t="s">
        <v>60</v>
      </c>
      <c r="C57" s="41">
        <v>5176525</v>
      </c>
      <c r="D57" s="41">
        <v>2246760</v>
      </c>
      <c r="E57" s="42">
        <f t="shared" ref="E57:L57" si="6">+E58+E59+E60+E61+E62+E63+E64+E65</f>
        <v>0</v>
      </c>
      <c r="F57" s="42">
        <f t="shared" si="6"/>
        <v>0</v>
      </c>
      <c r="G57" s="42">
        <f t="shared" si="6"/>
        <v>432063.52</v>
      </c>
      <c r="H57" s="42">
        <f t="shared" si="6"/>
        <v>46666.19</v>
      </c>
      <c r="I57" s="42">
        <f t="shared" si="6"/>
        <v>1171159.56</v>
      </c>
      <c r="J57" s="42">
        <v>0</v>
      </c>
      <c r="K57" s="42">
        <f t="shared" si="6"/>
        <v>0</v>
      </c>
      <c r="L57" s="42">
        <f t="shared" si="6"/>
        <v>0</v>
      </c>
      <c r="M57" s="42">
        <f>+M58+M59+M60+M61+M62+M63+M64+M65</f>
        <v>0</v>
      </c>
      <c r="N57" s="42">
        <f t="shared" ref="N57:P57" si="7">+N58+N59+N60+N61+N62+N63+N64+N65</f>
        <v>0</v>
      </c>
      <c r="O57" s="42">
        <f t="shared" si="7"/>
        <v>0</v>
      </c>
      <c r="P57" s="42">
        <f t="shared" si="7"/>
        <v>0</v>
      </c>
      <c r="Q5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1649889.27</v>
      </c>
    </row>
    <row r="58" spans="2:17" x14ac:dyDescent="0.25">
      <c r="B58" s="43" t="s">
        <v>61</v>
      </c>
      <c r="C58" s="74"/>
      <c r="D58" s="74"/>
      <c r="E58" s="45">
        <v>0</v>
      </c>
      <c r="F58" s="45">
        <v>0</v>
      </c>
      <c r="G58" s="45">
        <v>427108.52</v>
      </c>
      <c r="H58" s="45">
        <v>46666.19</v>
      </c>
      <c r="I58" s="45">
        <v>1171159.56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1644934.27</v>
      </c>
    </row>
    <row r="59" spans="2:17" x14ac:dyDescent="0.25">
      <c r="B59" s="43" t="s">
        <v>62</v>
      </c>
      <c r="C59" s="74">
        <v>779264</v>
      </c>
      <c r="D59" s="74">
        <v>200000</v>
      </c>
      <c r="E59" s="45">
        <v>0</v>
      </c>
      <c r="F59" s="45">
        <v>0</v>
      </c>
      <c r="G59" s="45">
        <v>0</v>
      </c>
      <c r="H59" s="45"/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ht="30" x14ac:dyDescent="0.25">
      <c r="B60" s="43" t="s">
        <v>63</v>
      </c>
      <c r="C60" s="74"/>
      <c r="D60" s="74"/>
      <c r="E60" s="45">
        <v>0</v>
      </c>
      <c r="F60" s="45">
        <v>0</v>
      </c>
      <c r="G60" s="45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ht="30" x14ac:dyDescent="0.25">
      <c r="B61" s="43" t="s">
        <v>64</v>
      </c>
      <c r="C61" s="74"/>
      <c r="D61" s="74"/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43" t="s">
        <v>65</v>
      </c>
      <c r="C62" s="74">
        <v>36000</v>
      </c>
      <c r="D62" s="74"/>
      <c r="E62" s="45">
        <v>0</v>
      </c>
      <c r="F62" s="45">
        <v>0</v>
      </c>
      <c r="G62" s="45">
        <v>4955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4955</v>
      </c>
    </row>
    <row r="63" spans="2:17" x14ac:dyDescent="0.25">
      <c r="B63" s="43" t="s">
        <v>66</v>
      </c>
      <c r="C63" s="74"/>
      <c r="D63" s="74"/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x14ac:dyDescent="0.25">
      <c r="B64" s="43" t="s">
        <v>67</v>
      </c>
      <c r="C64" s="74">
        <v>53720471</v>
      </c>
      <c r="D64" s="74"/>
      <c r="E64" s="45">
        <v>0</v>
      </c>
      <c r="F64" s="45">
        <v>0</v>
      </c>
      <c r="G64" s="45">
        <v>0</v>
      </c>
      <c r="H64" s="45"/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43" t="s">
        <v>68</v>
      </c>
      <c r="C65" s="74"/>
      <c r="D65" s="74"/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ht="30" x14ac:dyDescent="0.25">
      <c r="B66" s="43" t="s">
        <v>69</v>
      </c>
      <c r="C66" s="74"/>
      <c r="D66" s="74"/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40" t="s">
        <v>70</v>
      </c>
      <c r="C67" s="41"/>
      <c r="D67" s="41"/>
      <c r="E67" s="45">
        <f>+E68+E69+E70+E71</f>
        <v>0</v>
      </c>
      <c r="F67" s="45">
        <f t="shared" ref="F67:O67" si="8">+F68+F69+F70+F71</f>
        <v>0</v>
      </c>
      <c r="G67" s="45">
        <f t="shared" si="8"/>
        <v>0</v>
      </c>
      <c r="H67" s="45">
        <f t="shared" si="8"/>
        <v>0</v>
      </c>
      <c r="I67" s="45">
        <f t="shared" si="8"/>
        <v>0</v>
      </c>
      <c r="J67" s="45">
        <f t="shared" si="8"/>
        <v>0</v>
      </c>
      <c r="K67" s="45">
        <f t="shared" si="8"/>
        <v>0</v>
      </c>
      <c r="L67" s="45">
        <f t="shared" si="8"/>
        <v>0</v>
      </c>
      <c r="M67" s="45">
        <f t="shared" si="8"/>
        <v>0</v>
      </c>
      <c r="N67" s="45">
        <f t="shared" si="8"/>
        <v>0</v>
      </c>
      <c r="O67" s="45">
        <f t="shared" si="8"/>
        <v>0</v>
      </c>
      <c r="P67" s="45">
        <f>+P68+P69+P70+P71</f>
        <v>0</v>
      </c>
      <c r="Q6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43" t="s">
        <v>71</v>
      </c>
      <c r="C68" s="74"/>
      <c r="D68" s="74"/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x14ac:dyDescent="0.25">
      <c r="B69" s="43" t="s">
        <v>72</v>
      </c>
      <c r="C69" s="74"/>
      <c r="D69" s="74"/>
      <c r="E69" s="45">
        <v>0</v>
      </c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x14ac:dyDescent="0.25">
      <c r="B70" s="43" t="s">
        <v>73</v>
      </c>
      <c r="C70" s="74"/>
      <c r="D70" s="74"/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ht="30" x14ac:dyDescent="0.25">
      <c r="B71" s="43" t="s">
        <v>74</v>
      </c>
      <c r="C71" s="74"/>
      <c r="D71" s="74"/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40" t="s">
        <v>75</v>
      </c>
      <c r="C72" s="41"/>
      <c r="D72" s="41"/>
      <c r="E72" s="49"/>
      <c r="F72" s="49">
        <v>0</v>
      </c>
      <c r="G72" s="46"/>
      <c r="H72" s="47"/>
      <c r="I72" s="47">
        <v>0</v>
      </c>
      <c r="J72" s="47"/>
      <c r="K72" s="47">
        <v>0</v>
      </c>
      <c r="L72" s="47">
        <v>0</v>
      </c>
      <c r="M72" s="47"/>
      <c r="N72" s="47"/>
      <c r="O72" s="47">
        <v>0</v>
      </c>
      <c r="P72" s="47">
        <f>+P73+P74</f>
        <v>0</v>
      </c>
      <c r="Q7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43" t="s">
        <v>76</v>
      </c>
      <c r="C73" s="74"/>
      <c r="D73" s="74"/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ht="30" x14ac:dyDescent="0.25">
      <c r="B74" s="43" t="s">
        <v>77</v>
      </c>
      <c r="C74" s="74"/>
      <c r="D74" s="74"/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40" t="s">
        <v>78</v>
      </c>
      <c r="C75" s="41"/>
      <c r="D75" s="41"/>
      <c r="E75" s="49"/>
      <c r="F75" s="49">
        <v>0</v>
      </c>
      <c r="G75" s="46"/>
      <c r="H75" s="47"/>
      <c r="I75" s="47">
        <v>0</v>
      </c>
      <c r="J75" s="47"/>
      <c r="K75" s="47">
        <v>0</v>
      </c>
      <c r="L75" s="47"/>
      <c r="M75" s="47"/>
      <c r="N75" s="47"/>
      <c r="O75" s="47">
        <v>0</v>
      </c>
      <c r="P75" s="47">
        <f>+P76+P77+P78</f>
        <v>0</v>
      </c>
      <c r="Q7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x14ac:dyDescent="0.25">
      <c r="B76" s="43" t="s">
        <v>79</v>
      </c>
      <c r="C76" s="74"/>
      <c r="D76" s="74"/>
      <c r="E76" s="45">
        <v>0</v>
      </c>
      <c r="F76" s="45">
        <v>0</v>
      </c>
      <c r="G76" s="45" t="s">
        <v>100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1" t="e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#VALUE!</v>
      </c>
    </row>
    <row r="77" spans="2:17" x14ac:dyDescent="0.25">
      <c r="B77" s="43" t="s">
        <v>80</v>
      </c>
      <c r="C77" s="74"/>
      <c r="D77" s="74"/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ht="30" x14ac:dyDescent="0.25">
      <c r="B78" s="43" t="s">
        <v>81</v>
      </c>
      <c r="C78" s="74"/>
      <c r="D78" s="74"/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50" t="s">
        <v>82</v>
      </c>
      <c r="C79" s="76">
        <v>1349970650</v>
      </c>
      <c r="D79" s="76">
        <v>28961000</v>
      </c>
      <c r="E79" s="51">
        <f t="shared" ref="E79:P79" si="9">+E75+E72+E67+E57+E49+E41+E30+E20+E14</f>
        <v>42222086.219999999</v>
      </c>
      <c r="F79" s="51">
        <f t="shared" si="9"/>
        <v>79877533.909999996</v>
      </c>
      <c r="G79" s="51">
        <f t="shared" si="9"/>
        <v>82118326.489999995</v>
      </c>
      <c r="H79" s="51">
        <f t="shared" si="9"/>
        <v>114603201.82000002</v>
      </c>
      <c r="I79" s="51">
        <f t="shared" si="9"/>
        <v>120768242.14000002</v>
      </c>
      <c r="J79" s="51">
        <f>+J75+J72+J67+J57+J49+J41+J30+J20+J14</f>
        <v>89524752.280000001</v>
      </c>
      <c r="K79" s="51">
        <f t="shared" si="9"/>
        <v>0</v>
      </c>
      <c r="L79" s="51">
        <f t="shared" si="9"/>
        <v>0</v>
      </c>
      <c r="M79" s="51">
        <f t="shared" si="9"/>
        <v>0</v>
      </c>
      <c r="N79" s="51">
        <f t="shared" si="9"/>
        <v>0</v>
      </c>
      <c r="O79" s="51">
        <f t="shared" si="9"/>
        <v>0</v>
      </c>
      <c r="P79" s="51">
        <f t="shared" si="9"/>
        <v>0</v>
      </c>
      <c r="Q79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529114142.86000001</v>
      </c>
    </row>
    <row r="80" spans="2:17" x14ac:dyDescent="0.25">
      <c r="B80" s="52"/>
      <c r="C80" s="75"/>
      <c r="D80" s="75"/>
      <c r="E80" s="45"/>
      <c r="F80" s="46"/>
      <c r="G80" s="46"/>
      <c r="H80" s="47"/>
      <c r="I80" s="47"/>
      <c r="J80" s="47"/>
      <c r="K80" s="47"/>
      <c r="L80" s="47"/>
      <c r="M80" s="47"/>
      <c r="N80" s="47"/>
      <c r="O80" s="47"/>
      <c r="P80" s="47"/>
      <c r="Q8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x14ac:dyDescent="0.25">
      <c r="B81" s="40" t="s">
        <v>83</v>
      </c>
      <c r="C81" s="41"/>
      <c r="D81" s="41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40" t="s">
        <v>84</v>
      </c>
      <c r="C82" s="41"/>
      <c r="D82" s="41"/>
      <c r="E82" s="49"/>
      <c r="F82" s="46"/>
      <c r="G82" s="46"/>
      <c r="H82" s="47"/>
      <c r="I82" s="47"/>
      <c r="J82" s="47"/>
      <c r="K82" s="47"/>
      <c r="L82" s="47"/>
      <c r="M82" s="47"/>
      <c r="N82" s="47"/>
      <c r="O82" s="47"/>
      <c r="P82" s="47"/>
      <c r="Q8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ht="30" x14ac:dyDescent="0.25">
      <c r="B83" s="43" t="s">
        <v>85</v>
      </c>
      <c r="C83" s="74"/>
      <c r="D83" s="74"/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ht="30" x14ac:dyDescent="0.25">
      <c r="B84" s="43" t="s">
        <v>86</v>
      </c>
      <c r="C84" s="74"/>
      <c r="D84" s="74"/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40" t="s">
        <v>87</v>
      </c>
      <c r="C85" s="41"/>
      <c r="D85" s="41"/>
      <c r="E85" s="49"/>
      <c r="F85" s="46"/>
      <c r="G85" s="46"/>
      <c r="H85" s="47"/>
      <c r="I85" s="47"/>
      <c r="J85" s="47"/>
      <c r="K85" s="47"/>
      <c r="L85" s="47"/>
      <c r="M85" s="47"/>
      <c r="N85" s="47"/>
      <c r="O85" s="47"/>
      <c r="P85" s="47"/>
      <c r="Q8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43" t="s">
        <v>88</v>
      </c>
      <c r="C86" s="74"/>
      <c r="D86" s="74"/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43" t="s">
        <v>89</v>
      </c>
      <c r="C87" s="74"/>
      <c r="D87" s="74"/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40" t="s">
        <v>90</v>
      </c>
      <c r="C88" s="41"/>
      <c r="D88" s="41"/>
      <c r="E88" s="49"/>
      <c r="F88" s="46"/>
      <c r="G88" s="46"/>
      <c r="H88" s="47"/>
      <c r="I88" s="47"/>
      <c r="J88" s="47"/>
      <c r="K88" s="47"/>
      <c r="L88" s="47"/>
      <c r="M88" s="47"/>
      <c r="N88" s="47"/>
      <c r="O88" s="47"/>
      <c r="P88" s="47"/>
      <c r="Q8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x14ac:dyDescent="0.25">
      <c r="B89" s="43" t="s">
        <v>91</v>
      </c>
      <c r="C89" s="74"/>
      <c r="D89" s="74"/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x14ac:dyDescent="0.25">
      <c r="B90" s="50" t="s">
        <v>92</v>
      </c>
      <c r="C90" s="76"/>
      <c r="D90" s="76"/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f t="shared" ref="O90:P90" si="10">SUM(O83:O89)</f>
        <v>0</v>
      </c>
      <c r="P90" s="51">
        <f t="shared" si="10"/>
        <v>0</v>
      </c>
      <c r="Q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1" spans="2:17" s="29" customFormat="1" x14ac:dyDescent="0.25">
      <c r="B91" s="26"/>
      <c r="C91" s="77"/>
      <c r="D91" s="77"/>
      <c r="E91" s="37"/>
      <c r="F91" s="37"/>
      <c r="G91" s="27"/>
      <c r="H91" s="27"/>
      <c r="I91" s="28"/>
      <c r="J91" s="28"/>
      <c r="K91" s="28"/>
      <c r="L91" s="28"/>
      <c r="M91" s="28"/>
      <c r="N91" s="28"/>
      <c r="O91" s="28"/>
      <c r="P91" s="28"/>
      <c r="Q9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2" spans="2:17" ht="15.75" x14ac:dyDescent="0.25">
      <c r="B92" s="4" t="s">
        <v>93</v>
      </c>
      <c r="C92" s="78">
        <v>1349970650</v>
      </c>
      <c r="D92" s="78">
        <v>28961000</v>
      </c>
      <c r="E92" s="38">
        <f>E79+E90</f>
        <v>42222086.219999999</v>
      </c>
      <c r="F92" s="38">
        <f t="shared" ref="F92:O92" si="11">F79+F90</f>
        <v>79877533.909999996</v>
      </c>
      <c r="G92" s="38">
        <f t="shared" si="11"/>
        <v>82118326.489999995</v>
      </c>
      <c r="H92" s="38">
        <f t="shared" si="11"/>
        <v>114603201.82000002</v>
      </c>
      <c r="I92" s="38">
        <f t="shared" si="11"/>
        <v>120768242.14000002</v>
      </c>
      <c r="J92" s="38">
        <f t="shared" si="11"/>
        <v>89524752.280000001</v>
      </c>
      <c r="K92" s="38">
        <f t="shared" si="11"/>
        <v>0</v>
      </c>
      <c r="L92" s="38">
        <f t="shared" si="11"/>
        <v>0</v>
      </c>
      <c r="M92" s="38">
        <f t="shared" si="11"/>
        <v>0</v>
      </c>
      <c r="N92" s="38">
        <f t="shared" si="11"/>
        <v>0</v>
      </c>
      <c r="O92" s="38">
        <f t="shared" si="11"/>
        <v>0</v>
      </c>
      <c r="P92" s="38">
        <f>P79+P90</f>
        <v>0</v>
      </c>
      <c r="Q92" s="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529114142.86000001</v>
      </c>
    </row>
    <row r="93" spans="2:17" s="2" customFormat="1" x14ac:dyDescent="0.25">
      <c r="F93" s="21"/>
      <c r="G93" s="21"/>
      <c r="H93" s="22"/>
      <c r="I93" s="22"/>
      <c r="J93" s="22"/>
      <c r="K93" s="22"/>
      <c r="L93" s="22"/>
      <c r="M93" s="22"/>
      <c r="N93" s="22"/>
      <c r="O93" s="22"/>
      <c r="P93" s="22"/>
    </row>
    <row r="94" spans="2:17" s="2" customFormat="1" x14ac:dyDescent="0.25">
      <c r="B94"/>
      <c r="C94"/>
      <c r="D94"/>
      <c r="E94" s="65"/>
      <c r="F94" s="65"/>
      <c r="G94" s="65"/>
      <c r="H94" s="66"/>
      <c r="I94" s="66"/>
      <c r="J94" s="66"/>
      <c r="K94" s="66"/>
      <c r="L94" s="66"/>
      <c r="M94" s="66"/>
      <c r="N94" s="66"/>
      <c r="O94" s="66"/>
      <c r="P94" s="66"/>
      <c r="Q94" s="6"/>
    </row>
    <row r="95" spans="2:17" s="2" customFormat="1" x14ac:dyDescent="0.25">
      <c r="B95"/>
      <c r="C95"/>
      <c r="D95"/>
      <c r="H95" s="3"/>
      <c r="I95" s="3"/>
      <c r="J95" s="3" t="s">
        <v>100</v>
      </c>
      <c r="K95" s="3" t="s">
        <v>100</v>
      </c>
      <c r="L95" s="3" t="s">
        <v>100</v>
      </c>
      <c r="M95" s="3"/>
      <c r="N95" s="3"/>
      <c r="O95" s="3"/>
      <c r="P95" s="3"/>
      <c r="Q95" s="6"/>
    </row>
    <row r="96" spans="2:17" s="2" customFormat="1" x14ac:dyDescent="0.25">
      <c r="B96"/>
      <c r="C96"/>
      <c r="D96"/>
      <c r="H96" s="3"/>
      <c r="I96" s="3"/>
      <c r="J96" s="3"/>
      <c r="K96" s="3" t="s">
        <v>100</v>
      </c>
      <c r="L96" s="3"/>
      <c r="M96" s="3"/>
      <c r="N96" s="3"/>
      <c r="O96" s="3"/>
      <c r="P96" s="3"/>
      <c r="Q96"/>
    </row>
    <row r="97" spans="2:17" s="33" customFormat="1" x14ac:dyDescent="0.25">
      <c r="B97" s="30"/>
      <c r="C97" s="30"/>
      <c r="D97" s="30"/>
      <c r="P97" s="32"/>
      <c r="Q97" s="31"/>
    </row>
    <row r="98" spans="2:17" s="9" customFormat="1" ht="15.75" x14ac:dyDescent="0.25">
      <c r="B98" s="7" t="s">
        <v>94</v>
      </c>
      <c r="C98" s="7"/>
      <c r="D98" s="7"/>
      <c r="H98" s="10"/>
      <c r="I98" s="10"/>
      <c r="J98" s="10"/>
      <c r="K98" s="10"/>
      <c r="L98" s="10"/>
      <c r="M98" s="10"/>
      <c r="N98" s="10"/>
      <c r="O98" s="10"/>
      <c r="P98" s="10"/>
      <c r="Q98" s="8"/>
    </row>
    <row r="99" spans="2:17" s="9" customFormat="1" ht="15.75" x14ac:dyDescent="0.25">
      <c r="B99" s="11" t="s">
        <v>95</v>
      </c>
      <c r="C99" s="11"/>
      <c r="D99" s="11"/>
      <c r="H99" s="10"/>
      <c r="I99" s="10"/>
      <c r="J99" s="10"/>
      <c r="K99" s="10"/>
      <c r="L99" s="10"/>
      <c r="M99" s="10"/>
      <c r="N99" s="10"/>
      <c r="O99" s="10"/>
      <c r="P99" s="10"/>
      <c r="Q99" s="8"/>
    </row>
    <row r="100" spans="2:17" s="9" customFormat="1" ht="15.75" x14ac:dyDescent="0.25">
      <c r="B100" s="11" t="s">
        <v>96</v>
      </c>
      <c r="C100" s="11"/>
      <c r="D100" s="11"/>
      <c r="H100" s="10"/>
      <c r="I100" s="10"/>
      <c r="J100" s="10"/>
      <c r="K100" s="10"/>
      <c r="L100" s="10">
        <f>+L99-L98</f>
        <v>0</v>
      </c>
      <c r="M100" s="10"/>
      <c r="N100" s="10"/>
      <c r="O100" s="10"/>
      <c r="P100" s="10"/>
      <c r="Q100" s="8"/>
    </row>
    <row r="101" spans="2:17" s="9" customFormat="1" ht="15.75" x14ac:dyDescent="0.25">
      <c r="B101" s="11" t="s">
        <v>97</v>
      </c>
      <c r="C101" s="11"/>
      <c r="D101" s="11"/>
      <c r="H101" s="10"/>
      <c r="I101" s="10"/>
      <c r="J101" s="10"/>
      <c r="K101" s="10"/>
      <c r="L101" s="10"/>
      <c r="M101" s="10"/>
      <c r="N101" s="10"/>
      <c r="O101" s="10"/>
      <c r="P101" s="10"/>
      <c r="Q101" s="8"/>
    </row>
    <row r="102" spans="2:17" s="9" customFormat="1" ht="15.75" x14ac:dyDescent="0.25">
      <c r="B102" s="11" t="s">
        <v>98</v>
      </c>
      <c r="C102" s="11"/>
      <c r="D102" s="11"/>
      <c r="H102" s="10"/>
      <c r="I102" s="10"/>
      <c r="J102" s="10"/>
      <c r="K102" s="10"/>
      <c r="L102" s="10"/>
      <c r="M102" s="10"/>
      <c r="N102" s="10"/>
      <c r="O102" s="10" t="s">
        <v>100</v>
      </c>
      <c r="P102" s="10"/>
      <c r="Q102" s="8"/>
    </row>
    <row r="103" spans="2:17" s="9" customFormat="1" ht="15.75" x14ac:dyDescent="0.25">
      <c r="B103" s="11" t="s">
        <v>99</v>
      </c>
      <c r="C103" s="11"/>
      <c r="D103" s="11"/>
      <c r="H103" s="10"/>
      <c r="I103" s="10"/>
      <c r="J103" s="10"/>
      <c r="K103" s="10"/>
      <c r="L103" s="10"/>
      <c r="M103" s="10"/>
      <c r="N103" s="10"/>
      <c r="O103" s="10"/>
      <c r="P103" s="10"/>
      <c r="Q103" s="8"/>
    </row>
    <row r="104" spans="2:17" s="2" customFormat="1" x14ac:dyDescent="0.25">
      <c r="B104" s="12"/>
      <c r="C104" s="12"/>
      <c r="D104" s="12"/>
      <c r="H104" s="3"/>
      <c r="I104" s="3"/>
      <c r="J104" s="3"/>
      <c r="K104" s="3"/>
      <c r="L104" s="3"/>
      <c r="M104" s="3"/>
      <c r="N104" s="3"/>
      <c r="O104" s="3"/>
      <c r="P104" s="3"/>
      <c r="Q104"/>
    </row>
    <row r="105" spans="2:17" s="2" customFormat="1" x14ac:dyDescent="0.25">
      <c r="B105" s="12"/>
      <c r="C105" s="12"/>
      <c r="D105" s="12"/>
      <c r="H105" s="3"/>
      <c r="I105" s="3"/>
      <c r="J105" s="3"/>
      <c r="K105" s="3"/>
      <c r="L105" s="3"/>
      <c r="M105" s="3"/>
      <c r="N105" s="3"/>
      <c r="O105" s="3"/>
      <c r="P105" s="3"/>
      <c r="Q105"/>
    </row>
    <row r="106" spans="2:17" s="2" customFormat="1" x14ac:dyDescent="0.25">
      <c r="B106" s="12"/>
      <c r="C106" s="12"/>
      <c r="D106" s="12"/>
      <c r="H106" s="3"/>
      <c r="I106" s="3"/>
      <c r="J106" s="3"/>
      <c r="K106" s="3"/>
      <c r="L106" s="3"/>
      <c r="M106" s="3"/>
      <c r="N106" s="3"/>
      <c r="O106" s="3"/>
      <c r="P106" s="3"/>
      <c r="Q106"/>
    </row>
    <row r="107" spans="2:17" s="2" customFormat="1" x14ac:dyDescent="0.25">
      <c r="B107" s="12"/>
      <c r="C107" s="12"/>
      <c r="D107" s="12"/>
      <c r="H107" s="3"/>
      <c r="I107" s="3"/>
      <c r="J107" s="3"/>
      <c r="K107" s="3"/>
      <c r="L107" s="3"/>
      <c r="M107" s="3"/>
      <c r="N107" s="3"/>
      <c r="O107" s="3"/>
      <c r="P107" s="3"/>
      <c r="Q107"/>
    </row>
    <row r="108" spans="2:17" s="2" customFormat="1" x14ac:dyDescent="0.25">
      <c r="B108" s="12"/>
      <c r="C108" s="12"/>
      <c r="D108" s="12"/>
      <c r="H108" s="3"/>
      <c r="I108" s="3"/>
      <c r="J108" s="3"/>
      <c r="K108" s="3"/>
      <c r="L108" s="3"/>
      <c r="M108" s="3"/>
      <c r="N108" s="3"/>
      <c r="O108" s="3"/>
      <c r="P108" s="3"/>
      <c r="Q108"/>
    </row>
    <row r="109" spans="2:17" s="2" customFormat="1" x14ac:dyDescent="0.25">
      <c r="B109" s="12"/>
      <c r="C109" s="12"/>
      <c r="D109" s="12"/>
      <c r="H109" s="3"/>
      <c r="I109" s="3"/>
      <c r="J109" s="3"/>
      <c r="K109" s="3"/>
      <c r="L109" s="3"/>
      <c r="M109" s="3"/>
      <c r="N109" s="3"/>
      <c r="O109" s="3"/>
      <c r="P109" s="3"/>
      <c r="Q109"/>
    </row>
    <row r="110" spans="2:17" s="2" customFormat="1" x14ac:dyDescent="0.25">
      <c r="B110" s="12"/>
      <c r="C110" s="12"/>
      <c r="D110" s="12"/>
      <c r="H110" s="3"/>
      <c r="I110" s="3"/>
      <c r="J110" s="3"/>
      <c r="K110" s="3"/>
      <c r="L110" s="3"/>
      <c r="M110" s="3"/>
      <c r="N110" s="3"/>
      <c r="O110" s="3"/>
      <c r="P110" s="3"/>
      <c r="Q110"/>
    </row>
    <row r="111" spans="2:17" s="2" customFormat="1" ht="18" x14ac:dyDescent="0.25">
      <c r="B111" s="12"/>
      <c r="C111" s="12"/>
      <c r="D111" s="12"/>
      <c r="E111" s="73" t="s">
        <v>107</v>
      </c>
      <c r="F111" s="73"/>
      <c r="G111" s="73"/>
      <c r="H111" s="56"/>
      <c r="I111" s="56"/>
      <c r="J111" s="67" t="s">
        <v>108</v>
      </c>
      <c r="K111" s="67"/>
      <c r="L111" s="67"/>
      <c r="M111" s="3"/>
      <c r="N111" s="3"/>
      <c r="O111" s="3"/>
      <c r="P111" s="3"/>
      <c r="Q111"/>
    </row>
    <row r="112" spans="2:17" s="13" customFormat="1" ht="18" x14ac:dyDescent="0.25">
      <c r="B112" s="14"/>
      <c r="C112" s="14"/>
      <c r="D112" s="14"/>
      <c r="E112" s="72" t="s">
        <v>106</v>
      </c>
      <c r="F112" s="72"/>
      <c r="G112" s="72"/>
      <c r="H112" s="54"/>
      <c r="I112" s="54"/>
      <c r="J112" s="71" t="s">
        <v>103</v>
      </c>
      <c r="K112" s="71"/>
      <c r="L112" s="71"/>
      <c r="M112" s="15"/>
      <c r="N112" s="15"/>
      <c r="O112" s="15"/>
      <c r="P112" s="15"/>
      <c r="Q112" s="14"/>
    </row>
    <row r="113" spans="1:17" s="17" customFormat="1" ht="18" x14ac:dyDescent="0.25">
      <c r="A113" s="16"/>
      <c r="E113" s="39"/>
      <c r="F113" s="54"/>
      <c r="G113" s="54"/>
      <c r="H113" s="54"/>
      <c r="I113" s="54"/>
      <c r="J113" s="59"/>
      <c r="K113" s="59"/>
      <c r="L113" s="39"/>
      <c r="M113" s="39"/>
      <c r="N113" s="39"/>
      <c r="O113" s="39"/>
      <c r="P113" s="39"/>
    </row>
    <row r="114" spans="1:17" s="17" customFormat="1" ht="15" customHeight="1" x14ac:dyDescent="0.25">
      <c r="A114" s="18"/>
      <c r="E114" s="39"/>
      <c r="F114" s="54"/>
      <c r="G114" s="54"/>
      <c r="H114" s="54"/>
      <c r="I114" s="54"/>
      <c r="J114" s="54"/>
      <c r="K114" s="54"/>
      <c r="L114" s="39"/>
      <c r="M114" s="39"/>
      <c r="N114" s="39"/>
      <c r="O114" s="39"/>
      <c r="P114" s="39"/>
    </row>
    <row r="115" spans="1:17" s="17" customFormat="1" ht="18" x14ac:dyDescent="0.25">
      <c r="A115" s="18"/>
      <c r="E115" s="39"/>
      <c r="F115" s="54"/>
      <c r="G115" s="54"/>
      <c r="H115" s="54"/>
      <c r="I115" s="54"/>
      <c r="J115" s="54"/>
      <c r="K115" s="54"/>
      <c r="L115" s="39"/>
      <c r="M115" s="39"/>
      <c r="N115" s="39"/>
      <c r="O115" s="39"/>
      <c r="P115" s="39"/>
    </row>
    <row r="116" spans="1:17" s="17" customFormat="1" ht="18" x14ac:dyDescent="0.25">
      <c r="A116" s="18"/>
      <c r="E116" s="39"/>
      <c r="F116" s="54"/>
      <c r="G116" s="54"/>
      <c r="H116" s="54"/>
      <c r="I116" s="54"/>
      <c r="J116" s="54"/>
      <c r="K116" s="54"/>
      <c r="L116" s="39"/>
      <c r="M116" s="39"/>
      <c r="N116" s="39"/>
      <c r="O116" s="39"/>
      <c r="P116" s="39"/>
    </row>
    <row r="117" spans="1:17" s="17" customFormat="1" ht="18" x14ac:dyDescent="0.25">
      <c r="A117" s="18"/>
      <c r="E117" s="39"/>
      <c r="F117" s="54"/>
      <c r="G117" s="54"/>
      <c r="H117" s="54"/>
      <c r="I117" s="54"/>
      <c r="J117" s="54"/>
      <c r="K117" s="54"/>
      <c r="L117" s="39"/>
      <c r="M117" s="39"/>
      <c r="N117" s="39"/>
      <c r="O117" s="39"/>
      <c r="P117" s="39"/>
    </row>
    <row r="118" spans="1:17" s="17" customFormat="1" ht="18" x14ac:dyDescent="0.25">
      <c r="A118" s="18"/>
      <c r="E118" s="39"/>
      <c r="F118" s="39"/>
      <c r="G118"/>
      <c r="H118"/>
      <c r="I118"/>
      <c r="J118" s="67"/>
      <c r="K118" s="67"/>
      <c r="L118" s="39"/>
      <c r="M118" s="39"/>
      <c r="N118" s="39"/>
      <c r="O118" s="39"/>
      <c r="P118" s="39"/>
    </row>
    <row r="119" spans="1:17" s="17" customFormat="1" ht="18" x14ac:dyDescent="0.25">
      <c r="A119" s="18"/>
      <c r="E119" s="39"/>
      <c r="F119" s="39"/>
      <c r="G119"/>
      <c r="H119"/>
      <c r="I119"/>
      <c r="J119" s="67"/>
      <c r="K119" s="67"/>
      <c r="L119" s="39"/>
      <c r="M119" s="39"/>
      <c r="N119" s="39"/>
      <c r="O119" s="39"/>
      <c r="P119" s="39"/>
    </row>
    <row r="120" spans="1:17" s="17" customFormat="1" ht="18" x14ac:dyDescent="0.25">
      <c r="A120" s="18"/>
      <c r="E120" s="39"/>
      <c r="F120" s="55"/>
      <c r="G120" s="55"/>
      <c r="H120" s="55"/>
      <c r="I120" s="54"/>
      <c r="J120" s="60"/>
      <c r="K120" s="61"/>
      <c r="L120" s="39"/>
      <c r="M120" s="39"/>
      <c r="N120" s="39"/>
      <c r="O120" s="39"/>
      <c r="P120" s="39"/>
    </row>
    <row r="121" spans="1:17" s="17" customFormat="1" ht="15" customHeight="1" x14ac:dyDescent="0.2">
      <c r="A121" s="18"/>
      <c r="E121" s="39"/>
      <c r="F121" s="39"/>
      <c r="G121" s="39"/>
      <c r="H121" s="57"/>
      <c r="I121" s="58"/>
      <c r="J121" s="58"/>
      <c r="K121" s="39"/>
      <c r="L121" s="39"/>
      <c r="M121" s="39"/>
      <c r="N121" s="39"/>
      <c r="O121" s="39"/>
      <c r="P121" s="39"/>
    </row>
    <row r="122" spans="1:17" s="13" customFormat="1" ht="14.25" x14ac:dyDescent="0.2">
      <c r="B122" s="14"/>
      <c r="C122" s="14"/>
      <c r="D122" s="14"/>
      <c r="H122" s="19"/>
      <c r="I122" s="15"/>
      <c r="J122" s="15"/>
      <c r="K122" s="15"/>
      <c r="L122" s="15"/>
      <c r="M122" s="15"/>
      <c r="N122" s="15"/>
      <c r="O122" s="15"/>
      <c r="P122" s="15"/>
      <c r="Q122" s="14"/>
    </row>
    <row r="123" spans="1:17" s="13" customFormat="1" ht="14.25" x14ac:dyDescent="0.2">
      <c r="B123" s="14"/>
      <c r="C123" s="14"/>
      <c r="D123" s="14"/>
      <c r="H123" s="19"/>
      <c r="I123" s="15"/>
      <c r="J123" s="15"/>
      <c r="K123" s="15"/>
      <c r="L123" s="15"/>
      <c r="M123" s="15"/>
      <c r="N123" s="15"/>
      <c r="O123" s="15"/>
      <c r="P123" s="15"/>
      <c r="Q123" s="14"/>
    </row>
    <row r="124" spans="1:17" s="13" customFormat="1" ht="14.25" x14ac:dyDescent="0.2">
      <c r="B124" s="14"/>
      <c r="C124" s="14"/>
      <c r="D124" s="14"/>
      <c r="H124" s="15"/>
      <c r="I124" s="15"/>
      <c r="J124" s="15"/>
      <c r="K124" s="15"/>
      <c r="L124" s="15"/>
      <c r="M124" s="15"/>
      <c r="N124" s="15"/>
      <c r="O124" s="15"/>
      <c r="P124" s="15"/>
      <c r="Q124" s="14"/>
    </row>
    <row r="125" spans="1:17" s="13" customFormat="1" ht="14.25" x14ac:dyDescent="0.2">
      <c r="B125" s="14"/>
      <c r="C125" s="14"/>
      <c r="D125" s="14"/>
      <c r="H125" s="15"/>
      <c r="I125" s="15"/>
      <c r="J125" s="15"/>
      <c r="K125" s="15"/>
      <c r="L125" s="15"/>
      <c r="M125" s="15"/>
      <c r="N125" s="15"/>
      <c r="O125" s="15"/>
      <c r="P125" s="15"/>
      <c r="Q125" s="14"/>
    </row>
    <row r="126" spans="1:17" s="2" customFormat="1" x14ac:dyDescent="0.25">
      <c r="B126"/>
      <c r="C126"/>
      <c r="D126"/>
      <c r="H126" s="3"/>
      <c r="I126" s="3"/>
      <c r="J126" s="3"/>
      <c r="K126" s="3"/>
      <c r="L126" s="3"/>
      <c r="M126" s="3"/>
      <c r="N126" s="3"/>
      <c r="O126" s="3"/>
      <c r="P126" s="3"/>
      <c r="Q126"/>
    </row>
    <row r="127" spans="1:17" s="2" customFormat="1" x14ac:dyDescent="0.25">
      <c r="B127"/>
      <c r="C127"/>
      <c r="D127"/>
      <c r="H127" s="3"/>
      <c r="I127" s="3"/>
      <c r="J127" s="3"/>
      <c r="K127" s="3"/>
      <c r="L127" s="3"/>
      <c r="M127" s="3"/>
      <c r="N127" s="3"/>
      <c r="O127" s="3"/>
      <c r="P127" s="3"/>
      <c r="Q127"/>
    </row>
    <row r="128" spans="1:17" s="2" customFormat="1" x14ac:dyDescent="0.25">
      <c r="B128"/>
      <c r="C128"/>
      <c r="D128"/>
      <c r="H128" s="3"/>
      <c r="I128" s="3"/>
      <c r="J128" s="3"/>
      <c r="K128" s="3"/>
      <c r="L128" s="3"/>
      <c r="M128" s="3"/>
      <c r="N128" s="3"/>
      <c r="O128" s="3"/>
      <c r="P128" s="3"/>
      <c r="Q128"/>
    </row>
    <row r="129" spans="2:17" s="2" customFormat="1" x14ac:dyDescent="0.25">
      <c r="B129"/>
      <c r="C129"/>
      <c r="D129"/>
      <c r="H129" s="3"/>
      <c r="I129" s="3"/>
      <c r="J129" s="3"/>
      <c r="K129" s="3"/>
      <c r="L129" s="3"/>
      <c r="M129" s="3"/>
      <c r="N129" s="3"/>
      <c r="O129" s="3"/>
      <c r="P129" s="3"/>
      <c r="Q129"/>
    </row>
    <row r="130" spans="2:17" s="2" customFormat="1" x14ac:dyDescent="0.25">
      <c r="B130"/>
      <c r="C130"/>
      <c r="D130"/>
      <c r="H130" s="3"/>
      <c r="I130" s="3"/>
      <c r="J130" s="3"/>
      <c r="K130" s="3"/>
      <c r="L130" s="3"/>
      <c r="M130" s="3"/>
      <c r="N130" s="3"/>
      <c r="O130" s="3"/>
      <c r="P130" s="3"/>
      <c r="Q130"/>
    </row>
    <row r="131" spans="2:17" s="2" customFormat="1" x14ac:dyDescent="0.25">
      <c r="B131"/>
      <c r="C131"/>
      <c r="D131"/>
      <c r="H131" s="3"/>
      <c r="I131" s="3"/>
      <c r="J131" s="3"/>
      <c r="K131" s="3"/>
      <c r="L131" s="3"/>
      <c r="M131" s="3"/>
      <c r="N131" s="3"/>
      <c r="O131" s="3"/>
      <c r="P131" s="3"/>
      <c r="Q131"/>
    </row>
    <row r="132" spans="2:17" s="2" customFormat="1" x14ac:dyDescent="0.25">
      <c r="B132"/>
      <c r="C132"/>
      <c r="D132"/>
      <c r="H132" s="3"/>
      <c r="I132" s="3"/>
      <c r="J132" s="3"/>
      <c r="K132" s="3"/>
      <c r="L132" s="3"/>
      <c r="M132" s="3"/>
      <c r="N132" s="3"/>
      <c r="O132" s="3"/>
      <c r="P132" s="3"/>
      <c r="Q132"/>
    </row>
    <row r="133" spans="2:17" s="2" customFormat="1" x14ac:dyDescent="0.25">
      <c r="B133"/>
      <c r="C133"/>
      <c r="D133"/>
      <c r="H133" s="3"/>
      <c r="I133" s="3"/>
      <c r="J133" s="3"/>
      <c r="K133" s="3"/>
      <c r="L133" s="3"/>
      <c r="M133" s="3"/>
      <c r="N133" s="3"/>
      <c r="O133" s="3"/>
      <c r="P133" s="3"/>
      <c r="Q133"/>
    </row>
    <row r="134" spans="2:17" s="2" customFormat="1" x14ac:dyDescent="0.25">
      <c r="B134"/>
      <c r="C134"/>
      <c r="D134"/>
      <c r="H134" s="3"/>
      <c r="I134" s="3"/>
      <c r="J134" s="3"/>
      <c r="K134" s="3"/>
      <c r="L134" s="3"/>
      <c r="M134" s="3"/>
      <c r="N134" s="3"/>
      <c r="O134" s="3"/>
      <c r="P134" s="3"/>
      <c r="Q134"/>
    </row>
    <row r="135" spans="2:17" s="2" customFormat="1" x14ac:dyDescent="0.25">
      <c r="B135"/>
      <c r="C135"/>
      <c r="D135"/>
      <c r="H135" s="3"/>
      <c r="I135" s="3"/>
      <c r="J135" s="3"/>
      <c r="K135" s="3"/>
      <c r="L135" s="3"/>
      <c r="M135" s="3"/>
      <c r="N135" s="3"/>
      <c r="O135" s="3"/>
      <c r="P135" s="3"/>
      <c r="Q135"/>
    </row>
    <row r="136" spans="2:17" s="2" customFormat="1" x14ac:dyDescent="0.25">
      <c r="B136"/>
      <c r="C136"/>
      <c r="D136"/>
      <c r="H136" s="3"/>
      <c r="I136" s="3"/>
      <c r="J136" s="3"/>
      <c r="K136" s="3"/>
      <c r="L136" s="3"/>
      <c r="M136" s="3"/>
      <c r="N136" s="3"/>
      <c r="O136" s="3"/>
      <c r="P136" s="3"/>
      <c r="Q136"/>
    </row>
    <row r="137" spans="2:17" s="2" customFormat="1" x14ac:dyDescent="0.25">
      <c r="B137"/>
      <c r="C137"/>
      <c r="D137"/>
      <c r="H137" s="3"/>
      <c r="I137" s="3"/>
      <c r="J137" s="3"/>
      <c r="K137" s="3"/>
      <c r="L137" s="3"/>
      <c r="M137" s="3"/>
      <c r="N137" s="3"/>
      <c r="O137" s="3"/>
      <c r="P137" s="3"/>
      <c r="Q137"/>
    </row>
    <row r="138" spans="2:17" s="2" customFormat="1" x14ac:dyDescent="0.25">
      <c r="B138"/>
      <c r="C138"/>
      <c r="D138"/>
      <c r="H138" s="3"/>
      <c r="I138" s="3"/>
      <c r="J138" s="3"/>
      <c r="K138" s="3"/>
      <c r="L138" s="3"/>
      <c r="M138" s="3"/>
      <c r="N138" s="3"/>
      <c r="O138" s="3"/>
      <c r="P138" s="3"/>
      <c r="Q138"/>
    </row>
    <row r="139" spans="2:17" s="2" customFormat="1" x14ac:dyDescent="0.25">
      <c r="B139"/>
      <c r="C139"/>
      <c r="D139"/>
      <c r="H139" s="3"/>
      <c r="I139" s="3"/>
      <c r="J139" s="3"/>
      <c r="K139" s="3"/>
      <c r="L139" s="3"/>
      <c r="M139" s="3"/>
      <c r="N139" s="3"/>
      <c r="O139" s="3"/>
      <c r="P139" s="3"/>
      <c r="Q139"/>
    </row>
    <row r="140" spans="2:17" s="2" customFormat="1" x14ac:dyDescent="0.25">
      <c r="B140"/>
      <c r="C140"/>
      <c r="D140"/>
      <c r="H140" s="3"/>
      <c r="I140" s="3"/>
      <c r="J140" s="3"/>
      <c r="K140" s="3"/>
      <c r="L140" s="3"/>
      <c r="M140" s="3"/>
      <c r="N140" s="3"/>
      <c r="O140" s="3"/>
      <c r="P140" s="3"/>
      <c r="Q140"/>
    </row>
    <row r="141" spans="2:17" s="2" customFormat="1" x14ac:dyDescent="0.25">
      <c r="B141"/>
      <c r="C141"/>
      <c r="D141"/>
      <c r="H141" s="3"/>
      <c r="I141" s="3"/>
      <c r="J141" s="3"/>
      <c r="K141" s="3"/>
      <c r="L141" s="3"/>
      <c r="M141" s="3"/>
      <c r="N141" s="3"/>
      <c r="O141" s="3"/>
      <c r="P141" s="3"/>
      <c r="Q141"/>
    </row>
    <row r="142" spans="2:17" s="2" customFormat="1" x14ac:dyDescent="0.25">
      <c r="B142"/>
      <c r="C142"/>
      <c r="D142"/>
      <c r="H142" s="3"/>
      <c r="I142" s="3"/>
      <c r="J142" s="3"/>
      <c r="K142" s="3"/>
      <c r="L142" s="3"/>
      <c r="M142" s="3"/>
      <c r="N142" s="3"/>
      <c r="O142" s="3"/>
      <c r="P142" s="3"/>
      <c r="Q142"/>
    </row>
    <row r="143" spans="2:17" s="2" customFormat="1" x14ac:dyDescent="0.25">
      <c r="B143"/>
      <c r="C143"/>
      <c r="D143"/>
      <c r="H143" s="3"/>
      <c r="I143" s="3"/>
      <c r="J143" s="3"/>
      <c r="K143" s="3"/>
      <c r="L143" s="3"/>
      <c r="M143" s="3"/>
      <c r="N143" s="3"/>
      <c r="O143" s="3"/>
      <c r="P143" s="3"/>
      <c r="Q143"/>
    </row>
    <row r="144" spans="2:17" s="2" customFormat="1" x14ac:dyDescent="0.25">
      <c r="B144"/>
      <c r="C144"/>
      <c r="D144"/>
      <c r="H144" s="3"/>
      <c r="I144" s="3"/>
      <c r="J144" s="3"/>
      <c r="K144" s="3"/>
      <c r="L144" s="3"/>
      <c r="M144" s="3"/>
      <c r="N144" s="3"/>
      <c r="O144" s="3"/>
      <c r="P144" s="3"/>
      <c r="Q144"/>
    </row>
    <row r="145" spans="2:17" s="2" customFormat="1" x14ac:dyDescent="0.25">
      <c r="B145"/>
      <c r="C145"/>
      <c r="D145"/>
      <c r="H145" s="3"/>
      <c r="I145" s="3"/>
      <c r="J145" s="3"/>
      <c r="K145" s="3"/>
      <c r="L145" s="3"/>
      <c r="M145" s="3"/>
      <c r="N145" s="3"/>
      <c r="O145" s="3"/>
      <c r="P145" s="3"/>
      <c r="Q145"/>
    </row>
    <row r="146" spans="2:17" s="2" customFormat="1" x14ac:dyDescent="0.25">
      <c r="B146"/>
      <c r="C146"/>
      <c r="D146"/>
      <c r="H146" s="3"/>
      <c r="I146" s="3"/>
      <c r="J146" s="3"/>
      <c r="K146" s="3"/>
      <c r="L146" s="3"/>
      <c r="M146" s="3"/>
      <c r="N146" s="3"/>
      <c r="O146" s="3"/>
      <c r="P146" s="3"/>
      <c r="Q146"/>
    </row>
    <row r="147" spans="2:17" s="2" customFormat="1" x14ac:dyDescent="0.25">
      <c r="B147"/>
      <c r="C147"/>
      <c r="D147"/>
      <c r="H147" s="3"/>
      <c r="I147" s="3"/>
      <c r="J147" s="3"/>
      <c r="K147" s="3"/>
      <c r="L147" s="3"/>
      <c r="M147" s="3"/>
      <c r="N147" s="3"/>
      <c r="O147" s="3"/>
      <c r="P147" s="3"/>
      <c r="Q147"/>
    </row>
    <row r="148" spans="2:17" s="2" customFormat="1" x14ac:dyDescent="0.25">
      <c r="B148"/>
      <c r="C148"/>
      <c r="D148"/>
      <c r="H148" s="3"/>
      <c r="I148" s="3"/>
      <c r="J148" s="3"/>
      <c r="K148" s="3"/>
      <c r="L148" s="3"/>
      <c r="M148" s="3"/>
      <c r="N148" s="3"/>
      <c r="O148" s="3"/>
      <c r="P148" s="3"/>
      <c r="Q148"/>
    </row>
    <row r="149" spans="2:17" s="2" customFormat="1" x14ac:dyDescent="0.25">
      <c r="B149"/>
      <c r="C149"/>
      <c r="D149"/>
      <c r="H149" s="3"/>
      <c r="I149" s="3"/>
      <c r="J149" s="3"/>
      <c r="K149" s="3"/>
      <c r="L149" s="3"/>
      <c r="M149" s="3"/>
      <c r="N149" s="3"/>
      <c r="O149" s="3"/>
      <c r="P149" s="3"/>
      <c r="Q149"/>
    </row>
    <row r="150" spans="2:17" s="2" customFormat="1" x14ac:dyDescent="0.25">
      <c r="B150"/>
      <c r="C150"/>
      <c r="D150"/>
      <c r="H150" s="3"/>
      <c r="I150" s="3"/>
      <c r="J150" s="3"/>
      <c r="K150" s="3"/>
      <c r="L150" s="3"/>
      <c r="M150" s="3"/>
      <c r="N150" s="3"/>
      <c r="O150" s="3"/>
      <c r="P150" s="3"/>
      <c r="Q150"/>
    </row>
    <row r="151" spans="2:17" s="2" customFormat="1" x14ac:dyDescent="0.25">
      <c r="B151"/>
      <c r="C151"/>
      <c r="D151"/>
      <c r="H151" s="3"/>
      <c r="I151" s="3"/>
      <c r="J151" s="3"/>
      <c r="K151" s="3"/>
      <c r="L151" s="3"/>
      <c r="M151" s="3"/>
      <c r="N151" s="3"/>
      <c r="O151" s="3"/>
      <c r="P151" s="3"/>
      <c r="Q151"/>
    </row>
    <row r="152" spans="2:17" s="2" customFormat="1" x14ac:dyDescent="0.25">
      <c r="B152"/>
      <c r="C152"/>
      <c r="D152"/>
      <c r="H152" s="3"/>
      <c r="I152" s="3"/>
      <c r="J152" s="3"/>
      <c r="K152" s="3"/>
      <c r="L152" s="3"/>
      <c r="M152" s="3"/>
      <c r="N152" s="3"/>
      <c r="O152" s="3"/>
      <c r="P152" s="3"/>
      <c r="Q152"/>
    </row>
    <row r="153" spans="2:17" s="2" customFormat="1" x14ac:dyDescent="0.25">
      <c r="B153"/>
      <c r="C153"/>
      <c r="D153"/>
      <c r="H153" s="3"/>
      <c r="I153" s="3"/>
      <c r="J153" s="3"/>
      <c r="K153" s="3"/>
      <c r="L153" s="3"/>
      <c r="M153" s="3"/>
      <c r="N153" s="3"/>
      <c r="O153" s="3"/>
      <c r="P153" s="3"/>
      <c r="Q153"/>
    </row>
    <row r="154" spans="2:17" s="2" customFormat="1" x14ac:dyDescent="0.25">
      <c r="B154"/>
      <c r="C154"/>
      <c r="D154"/>
      <c r="H154" s="3"/>
      <c r="I154" s="3"/>
      <c r="J154" s="3"/>
      <c r="K154" s="3"/>
      <c r="L154" s="3"/>
      <c r="M154" s="3"/>
      <c r="N154" s="3"/>
      <c r="O154" s="3"/>
      <c r="P154" s="3"/>
      <c r="Q154"/>
    </row>
    <row r="155" spans="2:17" s="2" customFormat="1" x14ac:dyDescent="0.25">
      <c r="B155"/>
      <c r="C155"/>
      <c r="D155"/>
      <c r="H155" s="3"/>
      <c r="I155" s="3"/>
      <c r="J155" s="3"/>
      <c r="K155" s="3"/>
      <c r="L155" s="3"/>
      <c r="M155" s="3"/>
      <c r="N155" s="3"/>
      <c r="O155" s="3"/>
      <c r="P155" s="3"/>
      <c r="Q155"/>
    </row>
    <row r="156" spans="2:17" s="2" customFormat="1" x14ac:dyDescent="0.25">
      <c r="B156"/>
      <c r="C156"/>
      <c r="D156"/>
      <c r="H156" s="3"/>
      <c r="I156" s="3"/>
      <c r="J156" s="3"/>
      <c r="K156" s="3"/>
      <c r="L156" s="3"/>
      <c r="M156" s="3"/>
      <c r="N156" s="3"/>
      <c r="O156" s="3"/>
      <c r="P156" s="3"/>
      <c r="Q156"/>
    </row>
    <row r="157" spans="2:17" s="2" customFormat="1" x14ac:dyDescent="0.25">
      <c r="B157"/>
      <c r="C157"/>
      <c r="D157"/>
      <c r="H157" s="3"/>
      <c r="I157" s="3"/>
      <c r="J157" s="3"/>
      <c r="K157" s="3"/>
      <c r="L157" s="3"/>
      <c r="M157" s="3"/>
      <c r="N157" s="3"/>
      <c r="O157" s="3"/>
      <c r="P157" s="3"/>
      <c r="Q157"/>
    </row>
    <row r="158" spans="2:17" s="2" customFormat="1" x14ac:dyDescent="0.25">
      <c r="B158"/>
      <c r="C158"/>
      <c r="D158"/>
      <c r="H158" s="3"/>
      <c r="I158" s="3"/>
      <c r="J158" s="3"/>
      <c r="K158" s="3"/>
      <c r="L158" s="3"/>
      <c r="M158" s="3"/>
      <c r="N158" s="3"/>
      <c r="O158" s="3"/>
      <c r="P158" s="3"/>
      <c r="Q158"/>
    </row>
    <row r="159" spans="2:17" s="2" customFormat="1" x14ac:dyDescent="0.25">
      <c r="B159"/>
      <c r="C159"/>
      <c r="D159"/>
      <c r="H159" s="3"/>
      <c r="I159" s="3"/>
      <c r="J159" s="3"/>
      <c r="K159" s="3"/>
      <c r="L159" s="3"/>
      <c r="M159" s="3"/>
      <c r="N159" s="3"/>
      <c r="O159" s="3"/>
      <c r="P159" s="3"/>
      <c r="Q159"/>
    </row>
    <row r="160" spans="2:17" s="2" customFormat="1" x14ac:dyDescent="0.25">
      <c r="B160"/>
      <c r="C160"/>
      <c r="D160"/>
      <c r="H160" s="3"/>
      <c r="I160" s="3"/>
      <c r="J160" s="3"/>
      <c r="K160" s="3"/>
      <c r="L160" s="3"/>
      <c r="M160" s="3"/>
      <c r="N160" s="3"/>
      <c r="O160" s="3"/>
      <c r="P160" s="3"/>
      <c r="Q160"/>
    </row>
    <row r="161" spans="2:17" s="2" customFormat="1" x14ac:dyDescent="0.25">
      <c r="B161"/>
      <c r="C161"/>
      <c r="D161"/>
      <c r="H161" s="3"/>
      <c r="I161" s="3"/>
      <c r="J161" s="3"/>
      <c r="K161" s="3"/>
      <c r="L161" s="3"/>
      <c r="M161" s="3"/>
      <c r="N161" s="3"/>
      <c r="O161" s="3"/>
      <c r="P161" s="3"/>
      <c r="Q161"/>
    </row>
    <row r="162" spans="2:17" s="2" customFormat="1" x14ac:dyDescent="0.25">
      <c r="B162"/>
      <c r="C162"/>
      <c r="D162"/>
      <c r="H162" s="3"/>
      <c r="I162" s="3"/>
      <c r="J162" s="3"/>
      <c r="K162" s="3"/>
      <c r="L162" s="3"/>
      <c r="M162" s="3"/>
      <c r="N162" s="3"/>
      <c r="O162" s="3"/>
      <c r="P162" s="3"/>
      <c r="Q162"/>
    </row>
    <row r="163" spans="2:17" s="2" customFormat="1" x14ac:dyDescent="0.25">
      <c r="B163"/>
      <c r="C163"/>
      <c r="D163"/>
      <c r="H163" s="3"/>
      <c r="I163" s="3"/>
      <c r="J163" s="3"/>
      <c r="K163" s="3"/>
      <c r="L163" s="3"/>
      <c r="M163" s="3"/>
      <c r="N163" s="3"/>
      <c r="O163" s="3"/>
      <c r="P163" s="3"/>
      <c r="Q163"/>
    </row>
    <row r="164" spans="2:17" s="2" customFormat="1" x14ac:dyDescent="0.25">
      <c r="B164"/>
      <c r="C164"/>
      <c r="D164"/>
      <c r="H164" s="3"/>
      <c r="I164" s="3"/>
      <c r="J164" s="3"/>
      <c r="K164" s="3"/>
      <c r="L164" s="3"/>
      <c r="M164" s="3"/>
      <c r="N164" s="3"/>
      <c r="O164" s="3"/>
      <c r="P164" s="3"/>
      <c r="Q164"/>
    </row>
    <row r="165" spans="2:17" s="2" customFormat="1" x14ac:dyDescent="0.25">
      <c r="B165"/>
      <c r="C165"/>
      <c r="D165"/>
      <c r="H165" s="3"/>
      <c r="I165" s="3"/>
      <c r="J165" s="3"/>
      <c r="K165" s="3"/>
      <c r="L165" s="3"/>
      <c r="M165" s="3"/>
      <c r="N165" s="3"/>
      <c r="O165" s="3"/>
      <c r="P165" s="3"/>
      <c r="Q165"/>
    </row>
    <row r="166" spans="2:17" s="2" customFormat="1" x14ac:dyDescent="0.25">
      <c r="B166"/>
      <c r="C166"/>
      <c r="D166"/>
      <c r="H166" s="3"/>
      <c r="I166" s="3"/>
      <c r="J166" s="3"/>
      <c r="K166" s="3"/>
      <c r="L166" s="3"/>
      <c r="M166" s="3"/>
      <c r="N166" s="3"/>
      <c r="O166" s="3"/>
      <c r="P166" s="3"/>
      <c r="Q166"/>
    </row>
    <row r="167" spans="2:17" s="2" customFormat="1" x14ac:dyDescent="0.25">
      <c r="B167"/>
      <c r="C167"/>
      <c r="D167"/>
      <c r="H167" s="3"/>
      <c r="I167" s="3"/>
      <c r="J167" s="3"/>
      <c r="K167" s="3"/>
      <c r="L167" s="3"/>
      <c r="M167" s="3"/>
      <c r="N167" s="3"/>
      <c r="O167" s="3"/>
      <c r="P167" s="3"/>
      <c r="Q167"/>
    </row>
    <row r="168" spans="2:17" s="2" customFormat="1" x14ac:dyDescent="0.25">
      <c r="B168"/>
      <c r="C168"/>
      <c r="D168"/>
      <c r="H168" s="3"/>
      <c r="I168" s="3"/>
      <c r="J168" s="3"/>
      <c r="K168" s="3"/>
      <c r="L168" s="3"/>
      <c r="M168" s="3"/>
      <c r="N168" s="3"/>
      <c r="O168" s="3"/>
      <c r="P168" s="3"/>
      <c r="Q168"/>
    </row>
    <row r="169" spans="2:17" s="2" customFormat="1" x14ac:dyDescent="0.25">
      <c r="B169"/>
      <c r="C169"/>
      <c r="D169"/>
      <c r="H169" s="3"/>
      <c r="I169" s="3"/>
      <c r="J169" s="3"/>
      <c r="K169" s="3"/>
      <c r="L169" s="3"/>
      <c r="M169" s="3"/>
      <c r="N169" s="3"/>
      <c r="O169" s="3"/>
      <c r="P169" s="3"/>
      <c r="Q169"/>
    </row>
    <row r="170" spans="2:17" s="2" customFormat="1" x14ac:dyDescent="0.25">
      <c r="B170"/>
      <c r="C170"/>
      <c r="D170"/>
      <c r="H170" s="3"/>
      <c r="I170" s="3"/>
      <c r="J170" s="3"/>
      <c r="K170" s="3"/>
      <c r="L170" s="3"/>
      <c r="M170" s="3"/>
      <c r="N170" s="3"/>
      <c r="O170" s="3"/>
      <c r="P170" s="3"/>
      <c r="Q170"/>
    </row>
    <row r="171" spans="2:17" s="2" customFormat="1" x14ac:dyDescent="0.25">
      <c r="B171"/>
      <c r="C171"/>
      <c r="D171"/>
      <c r="H171" s="3"/>
      <c r="I171" s="3"/>
      <c r="J171" s="3"/>
      <c r="K171" s="3"/>
      <c r="L171" s="3"/>
      <c r="M171" s="3"/>
      <c r="N171" s="3"/>
      <c r="O171" s="3"/>
      <c r="P171" s="3"/>
      <c r="Q171"/>
    </row>
    <row r="172" spans="2:17" s="2" customFormat="1" x14ac:dyDescent="0.25">
      <c r="B172"/>
      <c r="C172"/>
      <c r="D172"/>
      <c r="H172" s="3"/>
      <c r="I172" s="3"/>
      <c r="J172" s="3"/>
      <c r="K172" s="3"/>
      <c r="L172" s="3"/>
      <c r="M172" s="3"/>
      <c r="N172" s="3"/>
      <c r="O172" s="3"/>
      <c r="P172" s="3"/>
      <c r="Q172"/>
    </row>
    <row r="173" spans="2:17" s="2" customFormat="1" x14ac:dyDescent="0.25">
      <c r="B173"/>
      <c r="C173"/>
      <c r="D173"/>
      <c r="H173" s="3"/>
      <c r="I173" s="3"/>
      <c r="J173" s="3"/>
      <c r="K173" s="3"/>
      <c r="L173" s="3"/>
      <c r="M173" s="3"/>
      <c r="N173" s="3"/>
      <c r="O173" s="3"/>
      <c r="P173" s="3"/>
      <c r="Q173"/>
    </row>
    <row r="174" spans="2:17" s="2" customFormat="1" x14ac:dyDescent="0.25">
      <c r="B174"/>
      <c r="C174"/>
      <c r="D174"/>
      <c r="H174" s="3"/>
      <c r="I174" s="3"/>
      <c r="J174" s="3"/>
      <c r="K174" s="3"/>
      <c r="L174" s="3"/>
      <c r="M174" s="3"/>
      <c r="N174" s="3"/>
      <c r="O174" s="3"/>
      <c r="P174" s="3"/>
      <c r="Q174"/>
    </row>
    <row r="175" spans="2:17" s="2" customFormat="1" x14ac:dyDescent="0.25">
      <c r="B175"/>
      <c r="C175"/>
      <c r="D175"/>
      <c r="H175" s="3"/>
      <c r="I175" s="3"/>
      <c r="J175" s="3"/>
      <c r="K175" s="3"/>
      <c r="L175" s="3"/>
      <c r="M175" s="3"/>
      <c r="N175" s="3"/>
      <c r="O175" s="3"/>
      <c r="P175" s="3"/>
      <c r="Q175"/>
    </row>
    <row r="176" spans="2:17" s="2" customFormat="1" x14ac:dyDescent="0.25">
      <c r="B176"/>
      <c r="C176"/>
      <c r="D176"/>
      <c r="H176" s="3"/>
      <c r="I176" s="3"/>
      <c r="J176" s="3"/>
      <c r="K176" s="3"/>
      <c r="L176" s="3"/>
      <c r="M176" s="3"/>
      <c r="N176" s="3"/>
      <c r="O176" s="3"/>
      <c r="P176" s="3"/>
      <c r="Q176"/>
    </row>
    <row r="177" spans="2:17" s="2" customFormat="1" x14ac:dyDescent="0.25">
      <c r="B177"/>
      <c r="C177"/>
      <c r="D177"/>
      <c r="H177" s="3"/>
      <c r="I177" s="3"/>
      <c r="J177" s="3"/>
      <c r="K177" s="3"/>
      <c r="L177" s="3"/>
      <c r="M177" s="3"/>
      <c r="N177" s="3"/>
      <c r="O177" s="3"/>
      <c r="P177" s="3"/>
      <c r="Q177"/>
    </row>
    <row r="178" spans="2:17" s="2" customFormat="1" x14ac:dyDescent="0.25">
      <c r="B178"/>
      <c r="C178"/>
      <c r="D178"/>
      <c r="H178" s="3"/>
      <c r="I178" s="3"/>
      <c r="J178" s="3"/>
      <c r="K178" s="3"/>
      <c r="L178" s="3"/>
      <c r="M178" s="3"/>
      <c r="N178" s="3"/>
      <c r="O178" s="3"/>
      <c r="P178" s="3"/>
      <c r="Q178"/>
    </row>
    <row r="179" spans="2:17" s="2" customFormat="1" x14ac:dyDescent="0.25">
      <c r="B179"/>
      <c r="C179"/>
      <c r="D179"/>
      <c r="H179" s="3"/>
      <c r="I179" s="3"/>
      <c r="J179" s="3"/>
      <c r="K179" s="3"/>
      <c r="L179" s="3"/>
      <c r="M179" s="3"/>
      <c r="N179" s="3"/>
      <c r="O179" s="3"/>
      <c r="P179" s="3"/>
      <c r="Q179"/>
    </row>
    <row r="180" spans="2:17" s="2" customFormat="1" x14ac:dyDescent="0.25">
      <c r="B180"/>
      <c r="C180"/>
      <c r="D180"/>
      <c r="H180" s="3"/>
      <c r="I180" s="3"/>
      <c r="J180" s="3"/>
      <c r="K180" s="3"/>
      <c r="L180" s="3"/>
      <c r="M180" s="3"/>
      <c r="N180" s="3"/>
      <c r="O180" s="3"/>
      <c r="P180" s="3"/>
      <c r="Q180"/>
    </row>
    <row r="181" spans="2:17" s="2" customFormat="1" x14ac:dyDescent="0.25">
      <c r="B181"/>
      <c r="C181"/>
      <c r="D181"/>
      <c r="H181" s="3"/>
      <c r="I181" s="3"/>
      <c r="J181" s="3"/>
      <c r="K181" s="3"/>
      <c r="L181" s="3"/>
      <c r="M181" s="3"/>
      <c r="N181" s="3"/>
      <c r="O181" s="3"/>
      <c r="P181" s="3"/>
      <c r="Q181"/>
    </row>
    <row r="182" spans="2:17" s="2" customFormat="1" x14ac:dyDescent="0.25">
      <c r="B182"/>
      <c r="C182"/>
      <c r="D182"/>
      <c r="H182" s="3"/>
      <c r="I182" s="3"/>
      <c r="J182" s="3"/>
      <c r="K182" s="3"/>
      <c r="L182" s="3"/>
      <c r="M182" s="3"/>
      <c r="N182" s="3"/>
      <c r="O182" s="3"/>
      <c r="P182" s="3"/>
      <c r="Q182"/>
    </row>
    <row r="183" spans="2:17" s="2" customFormat="1" x14ac:dyDescent="0.25">
      <c r="B183"/>
      <c r="C183"/>
      <c r="D183"/>
      <c r="H183" s="3"/>
      <c r="I183" s="3"/>
      <c r="J183" s="3"/>
      <c r="K183" s="3"/>
      <c r="L183" s="3"/>
      <c r="M183" s="3"/>
      <c r="N183" s="3"/>
      <c r="O183" s="3"/>
      <c r="P183" s="3"/>
      <c r="Q183"/>
    </row>
    <row r="184" spans="2:17" s="2" customFormat="1" x14ac:dyDescent="0.25">
      <c r="B184"/>
      <c r="C184"/>
      <c r="D184"/>
      <c r="H184" s="3"/>
      <c r="I184" s="3"/>
      <c r="J184" s="3"/>
      <c r="K184" s="3"/>
      <c r="L184" s="3"/>
      <c r="M184" s="3"/>
      <c r="N184" s="3"/>
      <c r="O184" s="3"/>
      <c r="P184" s="3"/>
      <c r="Q184"/>
    </row>
    <row r="185" spans="2:17" s="2" customFormat="1" x14ac:dyDescent="0.25">
      <c r="B185"/>
      <c r="C185"/>
      <c r="D185"/>
      <c r="H185" s="3"/>
      <c r="I185" s="3"/>
      <c r="J185" s="3"/>
      <c r="K185" s="3"/>
      <c r="L185" s="3"/>
      <c r="M185" s="3"/>
      <c r="N185" s="3"/>
      <c r="O185" s="3"/>
      <c r="P185" s="3"/>
      <c r="Q185"/>
    </row>
    <row r="186" spans="2:17" s="2" customFormat="1" x14ac:dyDescent="0.25">
      <c r="B186"/>
      <c r="C186"/>
      <c r="D186"/>
      <c r="H186" s="3"/>
      <c r="I186" s="3"/>
      <c r="J186" s="3"/>
      <c r="K186" s="3"/>
      <c r="L186" s="3"/>
      <c r="M186" s="3"/>
      <c r="N186" s="3"/>
      <c r="O186" s="3"/>
      <c r="P186" s="3"/>
      <c r="Q186"/>
    </row>
    <row r="187" spans="2:17" s="2" customFormat="1" x14ac:dyDescent="0.25">
      <c r="B187"/>
      <c r="C187"/>
      <c r="D187"/>
      <c r="H187" s="3"/>
      <c r="I187" s="3"/>
      <c r="J187" s="3"/>
      <c r="K187" s="3"/>
      <c r="L187" s="3"/>
      <c r="M187" s="3"/>
      <c r="N187" s="3"/>
      <c r="O187" s="3"/>
      <c r="P187" s="3"/>
      <c r="Q187"/>
    </row>
    <row r="188" spans="2:17" s="2" customFormat="1" x14ac:dyDescent="0.25">
      <c r="B188"/>
      <c r="C188"/>
      <c r="D188"/>
      <c r="H188" s="3"/>
      <c r="I188" s="3"/>
      <c r="J188" s="3"/>
      <c r="K188" s="3"/>
      <c r="L188" s="3"/>
      <c r="M188" s="3"/>
      <c r="N188" s="3"/>
      <c r="O188" s="3"/>
      <c r="P188" s="3"/>
      <c r="Q188"/>
    </row>
    <row r="189" spans="2:17" s="2" customFormat="1" x14ac:dyDescent="0.25">
      <c r="B189"/>
      <c r="C189"/>
      <c r="D189"/>
      <c r="H189" s="3"/>
      <c r="I189" s="3"/>
      <c r="J189" s="3"/>
      <c r="K189" s="3"/>
      <c r="L189" s="3"/>
      <c r="M189" s="3"/>
      <c r="N189" s="3"/>
      <c r="O189" s="3"/>
      <c r="P189" s="3"/>
      <c r="Q189"/>
    </row>
    <row r="190" spans="2:17" s="2" customFormat="1" x14ac:dyDescent="0.25">
      <c r="B190"/>
      <c r="C190"/>
      <c r="D190"/>
      <c r="H190" s="3"/>
      <c r="I190" s="3"/>
      <c r="J190" s="3"/>
      <c r="K190" s="3"/>
      <c r="L190" s="3"/>
      <c r="M190" s="3"/>
      <c r="N190" s="3"/>
      <c r="O190" s="3"/>
      <c r="P190" s="3"/>
      <c r="Q190"/>
    </row>
    <row r="191" spans="2:17" s="2" customFormat="1" x14ac:dyDescent="0.25">
      <c r="B191"/>
      <c r="C191"/>
      <c r="D191"/>
      <c r="H191" s="3"/>
      <c r="I191" s="3"/>
      <c r="J191" s="3"/>
      <c r="K191" s="3"/>
      <c r="L191" s="3"/>
      <c r="M191" s="3"/>
      <c r="N191" s="3"/>
      <c r="O191" s="3"/>
      <c r="P191" s="3"/>
      <c r="Q191"/>
    </row>
    <row r="192" spans="2:17" s="2" customFormat="1" x14ac:dyDescent="0.25">
      <c r="B192"/>
      <c r="C192"/>
      <c r="D192"/>
      <c r="H192" s="3"/>
      <c r="I192" s="3"/>
      <c r="J192" s="3"/>
      <c r="K192" s="3"/>
      <c r="L192" s="3"/>
      <c r="M192" s="3"/>
      <c r="N192" s="3"/>
      <c r="O192" s="3"/>
      <c r="P192" s="3"/>
      <c r="Q192"/>
    </row>
    <row r="193" spans="2:17" s="2" customFormat="1" x14ac:dyDescent="0.25">
      <c r="B193"/>
      <c r="C193"/>
      <c r="D193"/>
      <c r="H193" s="3"/>
      <c r="I193" s="3"/>
      <c r="J193" s="3"/>
      <c r="K193" s="3"/>
      <c r="L193" s="3"/>
      <c r="M193" s="3"/>
      <c r="N193" s="3"/>
      <c r="O193" s="3"/>
      <c r="P193" s="3"/>
      <c r="Q193"/>
    </row>
    <row r="194" spans="2:17" s="2" customFormat="1" x14ac:dyDescent="0.25">
      <c r="B194"/>
      <c r="C194"/>
      <c r="D194"/>
      <c r="H194" s="3"/>
      <c r="I194" s="3"/>
      <c r="J194" s="3"/>
      <c r="K194" s="3"/>
      <c r="L194" s="3"/>
      <c r="M194" s="3"/>
      <c r="N194" s="3"/>
      <c r="O194" s="3"/>
      <c r="P194" s="3"/>
      <c r="Q194"/>
    </row>
    <row r="195" spans="2:17" s="2" customFormat="1" x14ac:dyDescent="0.25">
      <c r="B195"/>
      <c r="C195"/>
      <c r="D195"/>
      <c r="H195" s="3"/>
      <c r="I195" s="3"/>
      <c r="J195" s="3"/>
      <c r="K195" s="3"/>
      <c r="L195" s="3"/>
      <c r="M195" s="3"/>
      <c r="N195" s="3"/>
      <c r="O195" s="3"/>
      <c r="P195" s="3"/>
      <c r="Q195"/>
    </row>
    <row r="196" spans="2:17" s="2" customFormat="1" x14ac:dyDescent="0.25">
      <c r="B196"/>
      <c r="C196"/>
      <c r="D196"/>
      <c r="H196" s="3"/>
      <c r="I196" s="3"/>
      <c r="J196" s="3"/>
      <c r="K196" s="3"/>
      <c r="L196" s="3"/>
      <c r="M196" s="3"/>
      <c r="N196" s="3"/>
      <c r="O196" s="3"/>
      <c r="P196" s="3"/>
      <c r="Q196"/>
    </row>
    <row r="197" spans="2:17" s="2" customFormat="1" x14ac:dyDescent="0.25">
      <c r="B197"/>
      <c r="C197"/>
      <c r="D197"/>
      <c r="H197" s="3"/>
      <c r="I197" s="3"/>
      <c r="J197" s="3"/>
      <c r="K197" s="3"/>
      <c r="L197" s="3"/>
      <c r="M197" s="3"/>
      <c r="N197" s="3"/>
      <c r="O197" s="3"/>
      <c r="P197" s="3"/>
      <c r="Q197"/>
    </row>
    <row r="198" spans="2:17" s="2" customFormat="1" x14ac:dyDescent="0.25">
      <c r="B198"/>
      <c r="C198"/>
      <c r="D198"/>
      <c r="H198" s="3"/>
      <c r="I198" s="3"/>
      <c r="J198" s="3"/>
      <c r="K198" s="3"/>
      <c r="L198" s="3"/>
      <c r="M198" s="3"/>
      <c r="N198" s="3"/>
      <c r="O198" s="3"/>
      <c r="P198" s="3"/>
      <c r="Q198"/>
    </row>
    <row r="199" spans="2:17" s="2" customFormat="1" x14ac:dyDescent="0.25">
      <c r="B199"/>
      <c r="C199"/>
      <c r="D199"/>
      <c r="H199" s="3"/>
      <c r="I199" s="3"/>
      <c r="J199" s="3"/>
      <c r="K199" s="3"/>
      <c r="L199" s="3"/>
      <c r="M199" s="3"/>
      <c r="N199" s="3"/>
      <c r="O199" s="3"/>
      <c r="P199" s="3"/>
      <c r="Q199"/>
    </row>
    <row r="200" spans="2:17" s="2" customFormat="1" x14ac:dyDescent="0.25">
      <c r="B200"/>
      <c r="C200"/>
      <c r="D200"/>
      <c r="H200" s="3"/>
      <c r="I200" s="3"/>
      <c r="J200" s="3"/>
      <c r="K200" s="3"/>
      <c r="L200" s="3"/>
      <c r="M200" s="3"/>
      <c r="N200" s="3"/>
      <c r="O200" s="3"/>
      <c r="P200" s="3"/>
      <c r="Q200"/>
    </row>
    <row r="201" spans="2:17" s="2" customFormat="1" x14ac:dyDescent="0.25">
      <c r="B201"/>
      <c r="C201"/>
      <c r="D201"/>
      <c r="H201" s="3"/>
      <c r="I201" s="3"/>
      <c r="J201" s="3"/>
      <c r="K201" s="3"/>
      <c r="L201" s="3"/>
      <c r="M201" s="3"/>
      <c r="N201" s="3"/>
      <c r="O201" s="3"/>
      <c r="P201" s="3"/>
      <c r="Q201"/>
    </row>
    <row r="202" spans="2:17" s="2" customFormat="1" x14ac:dyDescent="0.25">
      <c r="B202"/>
      <c r="C202"/>
      <c r="D202"/>
      <c r="H202" s="3"/>
      <c r="I202" s="3"/>
      <c r="J202" s="3"/>
      <c r="K202" s="3"/>
      <c r="L202" s="3"/>
      <c r="M202" s="3"/>
      <c r="N202" s="3"/>
      <c r="O202" s="3"/>
      <c r="P202" s="3"/>
      <c r="Q202"/>
    </row>
    <row r="203" spans="2:17" s="2" customFormat="1" x14ac:dyDescent="0.25">
      <c r="B203"/>
      <c r="C203"/>
      <c r="D203"/>
      <c r="H203" s="3"/>
      <c r="I203" s="3"/>
      <c r="J203" s="3"/>
      <c r="K203" s="3"/>
      <c r="L203" s="3"/>
      <c r="M203" s="3"/>
      <c r="N203" s="3"/>
      <c r="O203" s="3"/>
      <c r="P203" s="3"/>
      <c r="Q203"/>
    </row>
    <row r="204" spans="2:17" s="2" customFormat="1" x14ac:dyDescent="0.25">
      <c r="B204"/>
      <c r="C204"/>
      <c r="D204"/>
      <c r="H204" s="3"/>
      <c r="I204" s="3"/>
      <c r="J204" s="3"/>
      <c r="K204" s="3"/>
      <c r="L204" s="3"/>
      <c r="M204" s="3"/>
      <c r="N204" s="3"/>
      <c r="O204" s="3"/>
      <c r="P204" s="3"/>
      <c r="Q204"/>
    </row>
    <row r="205" spans="2:17" s="2" customFormat="1" x14ac:dyDescent="0.25">
      <c r="B205"/>
      <c r="C205"/>
      <c r="D205"/>
      <c r="H205" s="3"/>
      <c r="I205" s="3"/>
      <c r="J205" s="3"/>
      <c r="K205" s="3"/>
      <c r="L205" s="3"/>
      <c r="M205" s="3"/>
      <c r="N205" s="3"/>
      <c r="O205" s="3"/>
      <c r="P205" s="3"/>
      <c r="Q205"/>
    </row>
    <row r="206" spans="2:17" s="2" customFormat="1" x14ac:dyDescent="0.25">
      <c r="B206"/>
      <c r="C206"/>
      <c r="D206"/>
      <c r="H206" s="3"/>
      <c r="I206" s="3"/>
      <c r="J206" s="3"/>
      <c r="K206" s="3"/>
      <c r="L206" s="3"/>
      <c r="M206" s="3"/>
      <c r="N206" s="3"/>
      <c r="O206" s="3"/>
      <c r="P206" s="3"/>
      <c r="Q206"/>
    </row>
    <row r="207" spans="2:17" s="2" customFormat="1" x14ac:dyDescent="0.25">
      <c r="B207"/>
      <c r="C207"/>
      <c r="D207"/>
      <c r="H207" s="3"/>
      <c r="I207" s="3"/>
      <c r="J207" s="3"/>
      <c r="K207" s="3"/>
      <c r="L207" s="3"/>
      <c r="M207" s="3"/>
      <c r="N207" s="3"/>
      <c r="O207" s="3"/>
      <c r="P207" s="3"/>
      <c r="Q207"/>
    </row>
    <row r="208" spans="2:17" s="2" customFormat="1" x14ac:dyDescent="0.25">
      <c r="B208"/>
      <c r="C208"/>
      <c r="D208"/>
      <c r="H208" s="3"/>
      <c r="I208" s="3"/>
      <c r="J208" s="3"/>
      <c r="K208" s="3"/>
      <c r="L208" s="3"/>
      <c r="M208" s="3"/>
      <c r="N208" s="3"/>
      <c r="O208" s="3"/>
      <c r="P208" s="3"/>
      <c r="Q208"/>
    </row>
    <row r="209" spans="2:17" s="2" customFormat="1" x14ac:dyDescent="0.25">
      <c r="B209"/>
      <c r="C209"/>
      <c r="D209"/>
      <c r="H209" s="3"/>
      <c r="I209" s="3"/>
      <c r="J209" s="3"/>
      <c r="K209" s="3"/>
      <c r="L209" s="3"/>
      <c r="M209" s="3"/>
      <c r="N209" s="3"/>
      <c r="O209" s="3"/>
      <c r="P209" s="3"/>
      <c r="Q209"/>
    </row>
    <row r="210" spans="2:17" s="2" customFormat="1" x14ac:dyDescent="0.25">
      <c r="B210"/>
      <c r="C210"/>
      <c r="D210"/>
      <c r="H210" s="3"/>
      <c r="I210" s="3"/>
      <c r="J210" s="3"/>
      <c r="K210" s="3"/>
      <c r="L210" s="3"/>
      <c r="M210" s="3"/>
      <c r="N210" s="3"/>
      <c r="O210" s="3"/>
      <c r="P210" s="3"/>
      <c r="Q210"/>
    </row>
    <row r="211" spans="2:17" s="2" customFormat="1" x14ac:dyDescent="0.25">
      <c r="B211"/>
      <c r="C211"/>
      <c r="D211"/>
      <c r="H211" s="3"/>
      <c r="I211" s="3"/>
      <c r="J211" s="3"/>
      <c r="K211" s="3"/>
      <c r="L211" s="3"/>
      <c r="M211" s="3"/>
      <c r="N211" s="3"/>
      <c r="O211" s="3"/>
      <c r="P211" s="3"/>
      <c r="Q211"/>
    </row>
    <row r="212" spans="2:17" s="2" customFormat="1" x14ac:dyDescent="0.25">
      <c r="B212"/>
      <c r="C212"/>
      <c r="D212"/>
      <c r="H212" s="3"/>
      <c r="I212" s="3"/>
      <c r="J212" s="3"/>
      <c r="K212" s="3"/>
      <c r="L212" s="3"/>
      <c r="M212" s="3"/>
      <c r="N212" s="3"/>
      <c r="O212" s="3"/>
      <c r="P212" s="3"/>
      <c r="Q212"/>
    </row>
    <row r="213" spans="2:17" s="2" customFormat="1" x14ac:dyDescent="0.25">
      <c r="B213"/>
      <c r="C213"/>
      <c r="D213"/>
      <c r="H213" s="3"/>
      <c r="I213" s="3"/>
      <c r="J213" s="3"/>
      <c r="K213" s="3"/>
      <c r="L213" s="3"/>
      <c r="M213" s="3"/>
      <c r="N213" s="3"/>
      <c r="O213" s="3"/>
      <c r="P213" s="3"/>
      <c r="Q213"/>
    </row>
    <row r="214" spans="2:17" s="2" customFormat="1" x14ac:dyDescent="0.25">
      <c r="B214"/>
      <c r="C214"/>
      <c r="D214"/>
      <c r="H214" s="3"/>
      <c r="I214" s="3"/>
      <c r="J214" s="3"/>
      <c r="K214" s="3"/>
      <c r="L214" s="3"/>
      <c r="M214" s="3"/>
      <c r="N214" s="3"/>
      <c r="O214" s="3"/>
      <c r="P214" s="3"/>
      <c r="Q214"/>
    </row>
    <row r="215" spans="2:17" s="2" customFormat="1" x14ac:dyDescent="0.25">
      <c r="B215"/>
      <c r="C215"/>
      <c r="D215"/>
      <c r="H215" s="3"/>
      <c r="I215" s="3"/>
      <c r="J215" s="3"/>
      <c r="K215" s="3"/>
      <c r="L215" s="3"/>
      <c r="M215" s="3"/>
      <c r="N215" s="3"/>
      <c r="O215" s="3"/>
      <c r="P215" s="3"/>
      <c r="Q215"/>
    </row>
    <row r="216" spans="2:17" s="2" customFormat="1" x14ac:dyDescent="0.25">
      <c r="B216"/>
      <c r="C216"/>
      <c r="D216"/>
      <c r="H216" s="3"/>
      <c r="I216" s="3"/>
      <c r="J216" s="3"/>
      <c r="K216" s="3"/>
      <c r="L216" s="3"/>
      <c r="M216" s="3"/>
      <c r="N216" s="3"/>
      <c r="O216" s="3"/>
      <c r="P216" s="3"/>
      <c r="Q216"/>
    </row>
    <row r="217" spans="2:17" s="2" customFormat="1" x14ac:dyDescent="0.25">
      <c r="B217"/>
      <c r="C217"/>
      <c r="D217"/>
      <c r="H217" s="3"/>
      <c r="I217" s="3"/>
      <c r="J217" s="3"/>
      <c r="K217" s="3"/>
      <c r="L217" s="3"/>
      <c r="M217" s="3"/>
      <c r="N217" s="3"/>
      <c r="O217" s="3"/>
      <c r="P217" s="3"/>
      <c r="Q217"/>
    </row>
    <row r="218" spans="2:17" s="2" customFormat="1" x14ac:dyDescent="0.25">
      <c r="B218"/>
      <c r="C218"/>
      <c r="D218"/>
      <c r="H218" s="3"/>
      <c r="I218" s="3"/>
      <c r="J218" s="3"/>
      <c r="K218" s="3"/>
      <c r="L218" s="3"/>
      <c r="M218" s="3"/>
      <c r="N218" s="3"/>
      <c r="O218" s="3"/>
      <c r="P218" s="3"/>
      <c r="Q218"/>
    </row>
    <row r="219" spans="2:17" s="2" customFormat="1" x14ac:dyDescent="0.25">
      <c r="B219"/>
      <c r="C219"/>
      <c r="D219"/>
      <c r="H219" s="3"/>
      <c r="I219" s="3"/>
      <c r="J219" s="3"/>
      <c r="K219" s="3"/>
      <c r="L219" s="3"/>
      <c r="M219" s="3"/>
      <c r="N219" s="3"/>
      <c r="O219" s="3"/>
      <c r="P219" s="3"/>
      <c r="Q219"/>
    </row>
    <row r="220" spans="2:17" s="2" customFormat="1" x14ac:dyDescent="0.25">
      <c r="B220"/>
      <c r="C220"/>
      <c r="D220"/>
      <c r="H220" s="3"/>
      <c r="I220" s="3"/>
      <c r="J220" s="3"/>
      <c r="K220" s="3"/>
      <c r="L220" s="3"/>
      <c r="M220" s="3"/>
      <c r="N220" s="3"/>
      <c r="O220" s="3"/>
      <c r="P220" s="3"/>
      <c r="Q220"/>
    </row>
    <row r="221" spans="2:17" s="2" customFormat="1" x14ac:dyDescent="0.25">
      <c r="B221"/>
      <c r="C221"/>
      <c r="D221"/>
      <c r="H221" s="3"/>
      <c r="I221" s="3"/>
      <c r="J221" s="3"/>
      <c r="K221" s="3"/>
      <c r="L221" s="3"/>
      <c r="M221" s="3"/>
      <c r="N221" s="3"/>
      <c r="O221" s="3"/>
      <c r="P221" s="3"/>
      <c r="Q221"/>
    </row>
    <row r="222" spans="2:17" s="2" customFormat="1" x14ac:dyDescent="0.25">
      <c r="B222"/>
      <c r="C222"/>
      <c r="D222"/>
      <c r="H222" s="3"/>
      <c r="I222" s="3"/>
      <c r="J222" s="3"/>
      <c r="K222" s="3"/>
      <c r="L222" s="3"/>
      <c r="M222" s="3"/>
      <c r="N222" s="3"/>
      <c r="O222" s="3"/>
      <c r="P222" s="3"/>
      <c r="Q222"/>
    </row>
    <row r="223" spans="2:17" s="2" customFormat="1" x14ac:dyDescent="0.25">
      <c r="B223"/>
      <c r="C223"/>
      <c r="D223"/>
      <c r="H223" s="3"/>
      <c r="I223" s="3"/>
      <c r="J223" s="3"/>
      <c r="K223" s="3"/>
      <c r="L223" s="3"/>
      <c r="M223" s="3"/>
      <c r="N223" s="3"/>
      <c r="O223" s="3"/>
      <c r="P223" s="3"/>
      <c r="Q223"/>
    </row>
    <row r="224" spans="2:17" s="2" customFormat="1" x14ac:dyDescent="0.25">
      <c r="B224"/>
      <c r="C224"/>
      <c r="D224"/>
      <c r="H224" s="3"/>
      <c r="I224" s="3"/>
      <c r="J224" s="3"/>
      <c r="K224" s="3"/>
      <c r="L224" s="3"/>
      <c r="M224" s="3"/>
      <c r="N224" s="3"/>
      <c r="O224" s="3"/>
      <c r="P224" s="3"/>
      <c r="Q224"/>
    </row>
    <row r="225" spans="2:17" s="2" customFormat="1" x14ac:dyDescent="0.25">
      <c r="B225"/>
      <c r="C225"/>
      <c r="D225"/>
      <c r="H225" s="3"/>
      <c r="I225" s="3"/>
      <c r="J225" s="3"/>
      <c r="K225" s="3"/>
      <c r="L225" s="3"/>
      <c r="M225" s="3"/>
      <c r="N225" s="3"/>
      <c r="O225" s="3"/>
      <c r="P225" s="3"/>
      <c r="Q225"/>
    </row>
    <row r="226" spans="2:17" s="2" customFormat="1" x14ac:dyDescent="0.25">
      <c r="B226"/>
      <c r="C226"/>
      <c r="D226"/>
      <c r="H226" s="3"/>
      <c r="I226" s="3"/>
      <c r="J226" s="3"/>
      <c r="K226" s="3"/>
      <c r="L226" s="3"/>
      <c r="M226" s="3"/>
      <c r="N226" s="3"/>
      <c r="O226" s="3"/>
      <c r="P226" s="3"/>
      <c r="Q226"/>
    </row>
    <row r="227" spans="2:17" s="2" customFormat="1" x14ac:dyDescent="0.25">
      <c r="B227"/>
      <c r="C227"/>
      <c r="D227"/>
      <c r="H227" s="3"/>
      <c r="I227" s="3"/>
      <c r="J227" s="3"/>
      <c r="K227" s="3"/>
      <c r="L227" s="3"/>
      <c r="M227" s="3"/>
      <c r="N227" s="3"/>
      <c r="O227" s="3"/>
      <c r="P227" s="3"/>
      <c r="Q227"/>
    </row>
    <row r="228" spans="2:17" s="2" customFormat="1" x14ac:dyDescent="0.25">
      <c r="B228"/>
      <c r="C228"/>
      <c r="D228"/>
      <c r="H228" s="3"/>
      <c r="I228" s="3"/>
      <c r="J228" s="3"/>
      <c r="K228" s="3"/>
      <c r="L228" s="3"/>
      <c r="M228" s="3"/>
      <c r="N228" s="3"/>
      <c r="O228" s="3"/>
      <c r="P228" s="3"/>
      <c r="Q228"/>
    </row>
    <row r="229" spans="2:17" s="2" customFormat="1" x14ac:dyDescent="0.25">
      <c r="B229"/>
      <c r="C229"/>
      <c r="D229"/>
      <c r="H229" s="3"/>
      <c r="I229" s="3"/>
      <c r="J229" s="3"/>
      <c r="K229" s="3"/>
      <c r="L229" s="3"/>
      <c r="M229" s="3"/>
      <c r="N229" s="3"/>
      <c r="O229" s="3"/>
      <c r="P229" s="3"/>
      <c r="Q229"/>
    </row>
    <row r="230" spans="2:17" s="2" customFormat="1" x14ac:dyDescent="0.25">
      <c r="B230"/>
      <c r="C230"/>
      <c r="D230"/>
      <c r="H230" s="3"/>
      <c r="I230" s="3"/>
      <c r="J230" s="3"/>
      <c r="K230" s="3"/>
      <c r="L230" s="3"/>
      <c r="M230" s="3"/>
      <c r="N230" s="3"/>
      <c r="O230" s="3"/>
      <c r="P230" s="3"/>
      <c r="Q230"/>
    </row>
    <row r="231" spans="2:17" s="2" customFormat="1" x14ac:dyDescent="0.25">
      <c r="B231"/>
      <c r="C231"/>
      <c r="D231"/>
      <c r="H231" s="3"/>
      <c r="I231" s="3"/>
      <c r="J231" s="3"/>
      <c r="K231" s="3"/>
      <c r="L231" s="3"/>
      <c r="M231" s="3"/>
      <c r="N231" s="3"/>
      <c r="O231" s="3"/>
      <c r="P231" s="3"/>
      <c r="Q231"/>
    </row>
    <row r="232" spans="2:17" s="2" customFormat="1" x14ac:dyDescent="0.25">
      <c r="B232"/>
      <c r="C232"/>
      <c r="D232"/>
      <c r="H232" s="3"/>
      <c r="I232" s="3"/>
      <c r="J232" s="3"/>
      <c r="K232" s="3"/>
      <c r="L232" s="3"/>
      <c r="M232" s="3"/>
      <c r="N232" s="3"/>
      <c r="O232" s="3"/>
      <c r="P232" s="3"/>
      <c r="Q232"/>
    </row>
    <row r="233" spans="2:17" s="2" customFormat="1" x14ac:dyDescent="0.25">
      <c r="B233"/>
      <c r="C233"/>
      <c r="D233"/>
      <c r="H233" s="3"/>
      <c r="I233" s="3"/>
      <c r="J233" s="3"/>
      <c r="K233" s="3"/>
      <c r="L233" s="3"/>
      <c r="M233" s="3"/>
      <c r="N233" s="3"/>
      <c r="O233" s="3"/>
      <c r="P233" s="3"/>
      <c r="Q233"/>
    </row>
    <row r="234" spans="2:17" s="2" customFormat="1" x14ac:dyDescent="0.25">
      <c r="B234"/>
      <c r="C234"/>
      <c r="D234"/>
      <c r="H234" s="3"/>
      <c r="I234" s="3"/>
      <c r="J234" s="3"/>
      <c r="K234" s="3"/>
      <c r="L234" s="3"/>
      <c r="M234" s="3"/>
      <c r="N234" s="3"/>
      <c r="O234" s="3"/>
      <c r="P234" s="3"/>
      <c r="Q234"/>
    </row>
    <row r="235" spans="2:17" s="2" customFormat="1" x14ac:dyDescent="0.25">
      <c r="B235"/>
      <c r="C235"/>
      <c r="D235"/>
      <c r="H235" s="3"/>
      <c r="I235" s="3"/>
      <c r="J235" s="3"/>
      <c r="K235" s="3"/>
      <c r="L235" s="3"/>
      <c r="M235" s="3"/>
      <c r="N235" s="3"/>
      <c r="O235" s="3"/>
      <c r="P235" s="3"/>
      <c r="Q235"/>
    </row>
    <row r="236" spans="2:17" s="2" customFormat="1" x14ac:dyDescent="0.25">
      <c r="B236"/>
      <c r="C236"/>
      <c r="D236"/>
      <c r="H236" s="3"/>
      <c r="I236" s="3"/>
      <c r="J236" s="3"/>
      <c r="K236" s="3"/>
      <c r="L236" s="3"/>
      <c r="M236" s="3"/>
      <c r="N236" s="3"/>
      <c r="O236" s="3"/>
      <c r="P236" s="3"/>
      <c r="Q236"/>
    </row>
    <row r="237" spans="2:17" s="2" customFormat="1" x14ac:dyDescent="0.25">
      <c r="B237"/>
      <c r="C237"/>
      <c r="D237"/>
      <c r="H237" s="3"/>
      <c r="I237" s="3"/>
      <c r="J237" s="3"/>
      <c r="K237" s="3"/>
      <c r="L237" s="3"/>
      <c r="M237" s="3"/>
      <c r="N237" s="3"/>
      <c r="O237" s="3"/>
      <c r="P237" s="3"/>
      <c r="Q237"/>
    </row>
    <row r="238" spans="2:17" s="2" customFormat="1" x14ac:dyDescent="0.25">
      <c r="B238"/>
      <c r="C238"/>
      <c r="D238"/>
      <c r="H238" s="3"/>
      <c r="I238" s="3"/>
      <c r="J238" s="3"/>
      <c r="K238" s="3"/>
      <c r="L238" s="3"/>
      <c r="M238" s="3"/>
      <c r="N238" s="3"/>
      <c r="O238" s="3"/>
      <c r="P238" s="3"/>
      <c r="Q238"/>
    </row>
    <row r="239" spans="2:17" s="2" customFormat="1" x14ac:dyDescent="0.25">
      <c r="B239"/>
      <c r="C239"/>
      <c r="D239"/>
      <c r="H239" s="3"/>
      <c r="I239" s="3"/>
      <c r="J239" s="3"/>
      <c r="K239" s="3"/>
      <c r="L239" s="3"/>
      <c r="M239" s="3"/>
      <c r="N239" s="3"/>
      <c r="O239" s="3"/>
      <c r="P239" s="3"/>
      <c r="Q239"/>
    </row>
    <row r="240" spans="2:17" s="2" customFormat="1" x14ac:dyDescent="0.25">
      <c r="B240"/>
      <c r="C240"/>
      <c r="D240"/>
      <c r="H240" s="3"/>
      <c r="I240" s="3"/>
      <c r="J240" s="3"/>
      <c r="K240" s="3"/>
      <c r="L240" s="3"/>
      <c r="M240" s="3"/>
      <c r="N240" s="3"/>
      <c r="O240" s="3"/>
      <c r="P240" s="3"/>
      <c r="Q240"/>
    </row>
    <row r="241" spans="2:17" s="2" customFormat="1" x14ac:dyDescent="0.25">
      <c r="B241"/>
      <c r="C241"/>
      <c r="D241"/>
      <c r="H241" s="3"/>
      <c r="I241" s="3"/>
      <c r="J241" s="3"/>
      <c r="K241" s="3"/>
      <c r="L241" s="3"/>
      <c r="M241" s="3"/>
      <c r="N241" s="3"/>
      <c r="O241" s="3"/>
      <c r="P241" s="3"/>
      <c r="Q241"/>
    </row>
    <row r="242" spans="2:17" s="2" customFormat="1" x14ac:dyDescent="0.25">
      <c r="B242"/>
      <c r="C242"/>
      <c r="D242"/>
      <c r="H242" s="3"/>
      <c r="I242" s="3"/>
      <c r="J242" s="3"/>
      <c r="K242" s="3"/>
      <c r="L242" s="3"/>
      <c r="M242" s="3"/>
      <c r="N242" s="3"/>
      <c r="O242" s="3"/>
      <c r="P242" s="3"/>
      <c r="Q242"/>
    </row>
    <row r="243" spans="2:17" s="2" customFormat="1" x14ac:dyDescent="0.25">
      <c r="B243"/>
      <c r="C243"/>
      <c r="D243"/>
      <c r="H243" s="3"/>
      <c r="I243" s="3"/>
      <c r="J243" s="3"/>
      <c r="K243" s="3"/>
      <c r="L243" s="3"/>
      <c r="M243" s="3"/>
      <c r="N243" s="3"/>
      <c r="O243" s="3"/>
      <c r="P243" s="3"/>
      <c r="Q243"/>
    </row>
    <row r="244" spans="2:17" s="2" customFormat="1" x14ac:dyDescent="0.25">
      <c r="B244"/>
      <c r="C244"/>
      <c r="D244"/>
      <c r="H244" s="3"/>
      <c r="I244" s="3"/>
      <c r="J244" s="3"/>
      <c r="K244" s="3"/>
      <c r="L244" s="3"/>
      <c r="M244" s="3"/>
      <c r="N244" s="3"/>
      <c r="O244" s="3"/>
      <c r="P244" s="3"/>
      <c r="Q244"/>
    </row>
    <row r="245" spans="2:17" s="2" customFormat="1" x14ac:dyDescent="0.25">
      <c r="B245"/>
      <c r="C245"/>
      <c r="D245"/>
      <c r="H245" s="3"/>
      <c r="I245" s="3"/>
      <c r="J245" s="3"/>
      <c r="K245" s="3"/>
      <c r="L245" s="3"/>
      <c r="M245" s="3"/>
      <c r="N245" s="3"/>
      <c r="O245" s="3"/>
      <c r="P245" s="3"/>
      <c r="Q245"/>
    </row>
    <row r="246" spans="2:17" s="2" customFormat="1" x14ac:dyDescent="0.25">
      <c r="B246"/>
      <c r="C246"/>
      <c r="D246"/>
      <c r="H246" s="3"/>
      <c r="I246" s="3"/>
      <c r="J246" s="3"/>
      <c r="K246" s="3"/>
      <c r="L246" s="3"/>
      <c r="M246" s="3"/>
      <c r="N246" s="3"/>
      <c r="O246" s="3"/>
      <c r="P246" s="3"/>
      <c r="Q246"/>
    </row>
    <row r="247" spans="2:17" s="2" customFormat="1" x14ac:dyDescent="0.25">
      <c r="B247"/>
      <c r="C247"/>
      <c r="D247"/>
      <c r="H247" s="3"/>
      <c r="I247" s="3"/>
      <c r="J247" s="3"/>
      <c r="K247" s="3"/>
      <c r="L247" s="3"/>
      <c r="M247" s="3"/>
      <c r="N247" s="3"/>
      <c r="O247" s="3"/>
      <c r="P247" s="3"/>
      <c r="Q247"/>
    </row>
    <row r="248" spans="2:17" s="2" customFormat="1" x14ac:dyDescent="0.25">
      <c r="B248"/>
      <c r="C248"/>
      <c r="D248"/>
      <c r="H248" s="3"/>
      <c r="I248" s="3"/>
      <c r="J248" s="3"/>
      <c r="K248" s="3"/>
      <c r="L248" s="3"/>
      <c r="M248" s="3"/>
      <c r="N248" s="3"/>
      <c r="O248" s="3"/>
      <c r="P248" s="3"/>
      <c r="Q248"/>
    </row>
    <row r="249" spans="2:17" s="2" customFormat="1" x14ac:dyDescent="0.25">
      <c r="B249"/>
      <c r="C249"/>
      <c r="D249"/>
      <c r="H249" s="3"/>
      <c r="I249" s="3"/>
      <c r="J249" s="3"/>
      <c r="K249" s="3"/>
      <c r="L249" s="3"/>
      <c r="M249" s="3"/>
      <c r="N249" s="3"/>
      <c r="O249" s="3"/>
      <c r="P249" s="3"/>
      <c r="Q249"/>
    </row>
    <row r="250" spans="2:17" s="2" customFormat="1" x14ac:dyDescent="0.25">
      <c r="B250"/>
      <c r="C250"/>
      <c r="D250"/>
      <c r="H250" s="3"/>
      <c r="I250" s="3"/>
      <c r="J250" s="3"/>
      <c r="K250" s="3"/>
      <c r="L250" s="3"/>
      <c r="M250" s="3"/>
      <c r="N250" s="3"/>
      <c r="O250" s="3"/>
      <c r="P250" s="3"/>
      <c r="Q250"/>
    </row>
    <row r="251" spans="2:17" s="2" customFormat="1" x14ac:dyDescent="0.25">
      <c r="B251"/>
      <c r="C251"/>
      <c r="D251"/>
      <c r="H251" s="3"/>
      <c r="I251" s="3"/>
      <c r="J251" s="3"/>
      <c r="K251" s="3"/>
      <c r="L251" s="3"/>
      <c r="M251" s="3"/>
      <c r="N251" s="3"/>
      <c r="O251" s="3"/>
      <c r="P251" s="3"/>
      <c r="Q251"/>
    </row>
    <row r="252" spans="2:17" s="2" customFormat="1" x14ac:dyDescent="0.25">
      <c r="B252"/>
      <c r="C252"/>
      <c r="D252"/>
      <c r="H252" s="3"/>
      <c r="I252" s="3"/>
      <c r="J252" s="3"/>
      <c r="K252" s="3"/>
      <c r="L252" s="3"/>
      <c r="M252" s="3"/>
      <c r="N252" s="3"/>
      <c r="O252" s="3"/>
      <c r="P252" s="3"/>
      <c r="Q252"/>
    </row>
    <row r="253" spans="2:17" s="2" customFormat="1" x14ac:dyDescent="0.25">
      <c r="B253"/>
      <c r="C253"/>
      <c r="D253"/>
      <c r="H253" s="3"/>
      <c r="I253" s="3"/>
      <c r="J253" s="3"/>
      <c r="K253" s="3"/>
      <c r="L253" s="3"/>
      <c r="M253" s="3"/>
      <c r="N253" s="3"/>
      <c r="O253" s="3"/>
      <c r="P253" s="3"/>
      <c r="Q253"/>
    </row>
    <row r="254" spans="2:17" s="2" customFormat="1" x14ac:dyDescent="0.25">
      <c r="B254"/>
      <c r="C254"/>
      <c r="D254"/>
      <c r="H254" s="3"/>
      <c r="I254" s="3"/>
      <c r="J254" s="3"/>
      <c r="K254" s="3"/>
      <c r="L254" s="3"/>
      <c r="M254" s="3"/>
      <c r="N254" s="3"/>
      <c r="O254" s="3"/>
      <c r="P254" s="3"/>
      <c r="Q254"/>
    </row>
    <row r="255" spans="2:17" s="2" customFormat="1" x14ac:dyDescent="0.25">
      <c r="B255"/>
      <c r="C255"/>
      <c r="D255"/>
      <c r="H255" s="3"/>
      <c r="I255" s="3"/>
      <c r="J255" s="3"/>
      <c r="K255" s="3"/>
      <c r="L255" s="3"/>
      <c r="M255" s="3"/>
      <c r="N255" s="3"/>
      <c r="O255" s="3"/>
      <c r="P255" s="3"/>
      <c r="Q255"/>
    </row>
    <row r="256" spans="2:17" s="2" customFormat="1" x14ac:dyDescent="0.25">
      <c r="B256"/>
      <c r="C256"/>
      <c r="D256"/>
      <c r="H256" s="3"/>
      <c r="I256" s="3"/>
      <c r="J256" s="3"/>
      <c r="K256" s="3"/>
      <c r="L256" s="3"/>
      <c r="M256" s="3"/>
      <c r="N256" s="3"/>
      <c r="O256" s="3"/>
      <c r="P256" s="3"/>
      <c r="Q256"/>
    </row>
    <row r="257" spans="2:17" s="2" customFormat="1" x14ac:dyDescent="0.25">
      <c r="B257"/>
      <c r="C257"/>
      <c r="D257"/>
      <c r="H257" s="3"/>
      <c r="I257" s="3"/>
      <c r="J257" s="3"/>
      <c r="K257" s="3"/>
      <c r="L257" s="3"/>
      <c r="M257" s="3"/>
      <c r="N257" s="3"/>
      <c r="O257" s="3"/>
      <c r="P257" s="3"/>
      <c r="Q257"/>
    </row>
    <row r="258" spans="2:17" s="2" customFormat="1" x14ac:dyDescent="0.25">
      <c r="B258"/>
      <c r="C258"/>
      <c r="D258"/>
      <c r="H258" s="3"/>
      <c r="I258" s="3"/>
      <c r="J258" s="3"/>
      <c r="K258" s="3"/>
      <c r="L258" s="3"/>
      <c r="M258" s="3"/>
      <c r="N258" s="3"/>
      <c r="O258" s="3"/>
      <c r="P258" s="3"/>
      <c r="Q258"/>
    </row>
    <row r="259" spans="2:17" s="2" customFormat="1" x14ac:dyDescent="0.25">
      <c r="B259"/>
      <c r="C259"/>
      <c r="D259"/>
      <c r="H259" s="3"/>
      <c r="I259" s="3"/>
      <c r="J259" s="3"/>
      <c r="K259" s="3"/>
      <c r="L259" s="3"/>
      <c r="M259" s="3"/>
      <c r="N259" s="3"/>
      <c r="O259" s="3"/>
      <c r="P259" s="3"/>
      <c r="Q259"/>
    </row>
    <row r="260" spans="2:17" s="2" customFormat="1" x14ac:dyDescent="0.25">
      <c r="B260"/>
      <c r="C260"/>
      <c r="D260"/>
      <c r="H260" s="3"/>
      <c r="I260" s="3"/>
      <c r="J260" s="3"/>
      <c r="K260" s="3"/>
      <c r="L260" s="3"/>
      <c r="M260" s="3"/>
      <c r="N260" s="3"/>
      <c r="O260" s="3"/>
      <c r="P260" s="3"/>
      <c r="Q260"/>
    </row>
    <row r="261" spans="2:17" s="2" customFormat="1" x14ac:dyDescent="0.25">
      <c r="B261"/>
      <c r="C261"/>
      <c r="D261"/>
      <c r="H261" s="3"/>
      <c r="I261" s="3"/>
      <c r="J261" s="3"/>
      <c r="K261" s="3"/>
      <c r="L261" s="3"/>
      <c r="M261" s="3"/>
      <c r="N261" s="3"/>
      <c r="O261" s="3"/>
      <c r="P261" s="3"/>
      <c r="Q261"/>
    </row>
    <row r="262" spans="2:17" s="2" customFormat="1" x14ac:dyDescent="0.25">
      <c r="B262"/>
      <c r="C262"/>
      <c r="D262"/>
      <c r="H262" s="3"/>
      <c r="I262" s="3"/>
      <c r="J262" s="3"/>
      <c r="K262" s="3"/>
      <c r="L262" s="3"/>
      <c r="M262" s="3"/>
      <c r="N262" s="3"/>
      <c r="O262" s="3"/>
      <c r="P262" s="3"/>
      <c r="Q262"/>
    </row>
    <row r="263" spans="2:17" s="2" customFormat="1" x14ac:dyDescent="0.25">
      <c r="B263"/>
      <c r="C263"/>
      <c r="D263"/>
      <c r="H263" s="3"/>
      <c r="I263" s="3"/>
      <c r="J263" s="3"/>
      <c r="K263" s="3"/>
      <c r="L263" s="3"/>
      <c r="M263" s="3"/>
      <c r="N263" s="3"/>
      <c r="O263" s="3"/>
      <c r="P263" s="3"/>
      <c r="Q263"/>
    </row>
    <row r="264" spans="2:17" s="2" customFormat="1" x14ac:dyDescent="0.25">
      <c r="B264"/>
      <c r="C264"/>
      <c r="D264"/>
      <c r="H264" s="3"/>
      <c r="I264" s="3"/>
      <c r="J264" s="3"/>
      <c r="K264" s="3"/>
      <c r="L264" s="3"/>
      <c r="M264" s="3"/>
      <c r="N264" s="3"/>
      <c r="O264" s="3"/>
      <c r="P264" s="3"/>
      <c r="Q264"/>
    </row>
    <row r="265" spans="2:17" s="2" customFormat="1" x14ac:dyDescent="0.25">
      <c r="B265"/>
      <c r="C265"/>
      <c r="D265"/>
      <c r="H265" s="3"/>
      <c r="I265" s="3"/>
      <c r="J265" s="3"/>
      <c r="K265" s="3"/>
      <c r="L265" s="3"/>
      <c r="M265" s="3"/>
      <c r="N265" s="3"/>
      <c r="O265" s="3"/>
      <c r="P265" s="3"/>
      <c r="Q265"/>
    </row>
    <row r="266" spans="2:17" s="2" customFormat="1" x14ac:dyDescent="0.25">
      <c r="B266"/>
      <c r="C266"/>
      <c r="D266"/>
      <c r="H266" s="3"/>
      <c r="I266" s="3"/>
      <c r="J266" s="3"/>
      <c r="K266" s="3"/>
      <c r="L266" s="3"/>
      <c r="M266" s="3"/>
      <c r="N266" s="3"/>
      <c r="O266" s="3"/>
      <c r="P266" s="3"/>
      <c r="Q266"/>
    </row>
    <row r="267" spans="2:17" s="2" customFormat="1" x14ac:dyDescent="0.25">
      <c r="B267"/>
      <c r="C267"/>
      <c r="D267"/>
      <c r="H267" s="3"/>
      <c r="I267" s="3"/>
      <c r="J267" s="3"/>
      <c r="K267" s="3"/>
      <c r="L267" s="3"/>
      <c r="M267" s="3"/>
      <c r="N267" s="3"/>
      <c r="O267" s="3"/>
      <c r="P267" s="3"/>
      <c r="Q267"/>
    </row>
    <row r="268" spans="2:17" s="2" customFormat="1" x14ac:dyDescent="0.25">
      <c r="B268"/>
      <c r="C268"/>
      <c r="D268"/>
      <c r="H268" s="3"/>
      <c r="I268" s="3"/>
      <c r="J268" s="3"/>
      <c r="K268" s="3"/>
      <c r="L268" s="3"/>
      <c r="M268" s="3"/>
      <c r="N268" s="3"/>
      <c r="O268" s="3"/>
      <c r="P268" s="3"/>
      <c r="Q268"/>
    </row>
    <row r="269" spans="2:17" s="2" customFormat="1" x14ac:dyDescent="0.25">
      <c r="B269"/>
      <c r="C269"/>
      <c r="D269"/>
      <c r="H269" s="3"/>
      <c r="I269" s="3"/>
      <c r="J269" s="3"/>
      <c r="K269" s="3"/>
      <c r="L269" s="3"/>
      <c r="M269" s="3"/>
      <c r="N269" s="3"/>
      <c r="O269" s="3"/>
      <c r="P269" s="3"/>
      <c r="Q269"/>
    </row>
    <row r="270" spans="2:17" s="2" customFormat="1" x14ac:dyDescent="0.25">
      <c r="B270"/>
      <c r="C270"/>
      <c r="D270"/>
      <c r="H270" s="3"/>
      <c r="I270" s="3"/>
      <c r="J270" s="3"/>
      <c r="K270" s="3"/>
      <c r="L270" s="3"/>
      <c r="M270" s="3"/>
      <c r="N270" s="3"/>
      <c r="O270" s="3"/>
      <c r="P270" s="3"/>
      <c r="Q270"/>
    </row>
    <row r="271" spans="2:17" s="2" customFormat="1" x14ac:dyDescent="0.25">
      <c r="B271"/>
      <c r="C271"/>
      <c r="D271"/>
      <c r="H271" s="3"/>
      <c r="I271" s="3"/>
      <c r="J271" s="3"/>
      <c r="K271" s="3"/>
      <c r="L271" s="3"/>
      <c r="M271" s="3"/>
      <c r="N271" s="3"/>
      <c r="O271" s="3"/>
      <c r="P271" s="3"/>
      <c r="Q271"/>
    </row>
    <row r="272" spans="2:17" s="2" customFormat="1" x14ac:dyDescent="0.25">
      <c r="B272"/>
      <c r="C272"/>
      <c r="D272"/>
      <c r="H272" s="3"/>
      <c r="I272" s="3"/>
      <c r="J272" s="3"/>
      <c r="K272" s="3"/>
      <c r="L272" s="3"/>
      <c r="M272" s="3"/>
      <c r="N272" s="3"/>
      <c r="O272" s="3"/>
      <c r="P272" s="3"/>
      <c r="Q272"/>
    </row>
    <row r="273" spans="2:17" s="2" customFormat="1" x14ac:dyDescent="0.25">
      <c r="B273"/>
      <c r="C273"/>
      <c r="D273"/>
      <c r="H273" s="3"/>
      <c r="I273" s="3"/>
      <c r="J273" s="3"/>
      <c r="K273" s="3"/>
      <c r="L273" s="3"/>
      <c r="M273" s="3"/>
      <c r="N273" s="3"/>
      <c r="O273" s="3"/>
      <c r="P273" s="3"/>
      <c r="Q273"/>
    </row>
    <row r="274" spans="2:17" s="2" customFormat="1" x14ac:dyDescent="0.25">
      <c r="B274"/>
      <c r="C274"/>
      <c r="D274"/>
      <c r="H274" s="3"/>
      <c r="I274" s="3"/>
      <c r="J274" s="3"/>
      <c r="K274" s="3"/>
      <c r="L274" s="3"/>
      <c r="M274" s="3"/>
      <c r="N274" s="3"/>
      <c r="O274" s="3"/>
      <c r="P274" s="3"/>
      <c r="Q274"/>
    </row>
    <row r="275" spans="2:17" s="2" customFormat="1" x14ac:dyDescent="0.25">
      <c r="B275"/>
      <c r="C275"/>
      <c r="D275"/>
      <c r="H275" s="3"/>
      <c r="I275" s="3"/>
      <c r="J275" s="3"/>
      <c r="K275" s="3"/>
      <c r="L275" s="3"/>
      <c r="M275" s="3"/>
      <c r="N275" s="3"/>
      <c r="O275" s="3"/>
      <c r="P275" s="3"/>
      <c r="Q275"/>
    </row>
    <row r="276" spans="2:17" s="2" customFormat="1" x14ac:dyDescent="0.25">
      <c r="B276"/>
      <c r="C276"/>
      <c r="D276"/>
      <c r="H276" s="3"/>
      <c r="I276" s="3"/>
      <c r="J276" s="3"/>
      <c r="K276" s="3"/>
      <c r="L276" s="3"/>
      <c r="M276" s="3"/>
      <c r="N276" s="3"/>
      <c r="O276" s="3"/>
      <c r="P276" s="3"/>
      <c r="Q276"/>
    </row>
    <row r="277" spans="2:17" s="2" customFormat="1" x14ac:dyDescent="0.25">
      <c r="B277"/>
      <c r="C277"/>
      <c r="D277"/>
      <c r="H277" s="3"/>
      <c r="I277" s="3"/>
      <c r="J277" s="3"/>
      <c r="K277" s="3"/>
      <c r="L277" s="3"/>
      <c r="M277" s="3"/>
      <c r="N277" s="3"/>
      <c r="O277" s="3"/>
      <c r="P277" s="3"/>
      <c r="Q277"/>
    </row>
    <row r="278" spans="2:17" s="2" customFormat="1" x14ac:dyDescent="0.25">
      <c r="B278"/>
      <c r="C278"/>
      <c r="D278"/>
      <c r="H278" s="3"/>
      <c r="I278" s="3"/>
      <c r="J278" s="3"/>
      <c r="K278" s="3"/>
      <c r="L278" s="3"/>
      <c r="M278" s="3"/>
      <c r="N278" s="3"/>
      <c r="O278" s="3"/>
      <c r="P278" s="3"/>
      <c r="Q278"/>
    </row>
    <row r="279" spans="2:17" s="2" customFormat="1" x14ac:dyDescent="0.25">
      <c r="B279"/>
      <c r="C279"/>
      <c r="D279"/>
      <c r="H279" s="3"/>
      <c r="I279" s="3"/>
      <c r="J279" s="3"/>
      <c r="K279" s="3"/>
      <c r="L279" s="3"/>
      <c r="M279" s="3"/>
      <c r="N279" s="3"/>
      <c r="O279" s="3"/>
      <c r="P279" s="3"/>
      <c r="Q279"/>
    </row>
    <row r="280" spans="2:17" s="2" customFormat="1" x14ac:dyDescent="0.25">
      <c r="B280"/>
      <c r="C280"/>
      <c r="D280"/>
      <c r="H280" s="3"/>
      <c r="I280" s="3"/>
      <c r="J280" s="3"/>
      <c r="K280" s="3"/>
      <c r="L280" s="3"/>
      <c r="M280" s="3"/>
      <c r="N280" s="3"/>
      <c r="O280" s="3"/>
      <c r="P280" s="3"/>
      <c r="Q280"/>
    </row>
    <row r="281" spans="2:17" s="2" customFormat="1" x14ac:dyDescent="0.25">
      <c r="B281"/>
      <c r="C281"/>
      <c r="D281"/>
      <c r="H281" s="3"/>
      <c r="I281" s="3"/>
      <c r="J281" s="3"/>
      <c r="K281" s="3"/>
      <c r="L281" s="3"/>
      <c r="M281" s="3"/>
      <c r="N281" s="3"/>
      <c r="O281" s="3"/>
      <c r="P281" s="3"/>
      <c r="Q281"/>
    </row>
    <row r="282" spans="2:17" s="2" customFormat="1" x14ac:dyDescent="0.25">
      <c r="B282"/>
      <c r="C282"/>
      <c r="D282"/>
      <c r="H282" s="3"/>
      <c r="I282" s="3"/>
      <c r="J282" s="3"/>
      <c r="K282" s="3"/>
      <c r="L282" s="3"/>
      <c r="M282" s="3"/>
      <c r="N282" s="3"/>
      <c r="O282" s="3"/>
      <c r="P282" s="3"/>
      <c r="Q282"/>
    </row>
    <row r="283" spans="2:17" s="2" customFormat="1" x14ac:dyDescent="0.25">
      <c r="B283"/>
      <c r="C283"/>
      <c r="D283"/>
      <c r="H283" s="3"/>
      <c r="I283" s="3"/>
      <c r="J283" s="3"/>
      <c r="K283" s="3"/>
      <c r="L283" s="3"/>
      <c r="M283" s="3"/>
      <c r="N283" s="3"/>
      <c r="O283" s="3"/>
      <c r="P283" s="3"/>
      <c r="Q283"/>
    </row>
    <row r="284" spans="2:17" s="2" customFormat="1" x14ac:dyDescent="0.25">
      <c r="B284"/>
      <c r="C284"/>
      <c r="D284"/>
      <c r="H284" s="3"/>
      <c r="I284" s="3"/>
      <c r="J284" s="3"/>
      <c r="K284" s="3"/>
      <c r="L284" s="3"/>
      <c r="M284" s="3"/>
      <c r="N284" s="3"/>
      <c r="O284" s="3"/>
      <c r="P284" s="3"/>
      <c r="Q284"/>
    </row>
    <row r="285" spans="2:17" s="2" customFormat="1" x14ac:dyDescent="0.25">
      <c r="B285"/>
      <c r="C285"/>
      <c r="D285"/>
      <c r="H285" s="3"/>
      <c r="I285" s="3"/>
      <c r="J285" s="3"/>
      <c r="K285" s="3"/>
      <c r="L285" s="3"/>
      <c r="M285" s="3"/>
      <c r="N285" s="3"/>
      <c r="O285" s="3"/>
      <c r="P285" s="3"/>
      <c r="Q285"/>
    </row>
    <row r="286" spans="2:17" s="2" customFormat="1" x14ac:dyDescent="0.25">
      <c r="B286"/>
      <c r="C286"/>
      <c r="D286"/>
      <c r="H286" s="3"/>
      <c r="I286" s="3"/>
      <c r="J286" s="3"/>
      <c r="K286" s="3"/>
      <c r="L286" s="3"/>
      <c r="M286" s="3"/>
      <c r="N286" s="3"/>
      <c r="O286" s="3"/>
      <c r="P286" s="3"/>
      <c r="Q286"/>
    </row>
    <row r="287" spans="2:17" s="2" customFormat="1" x14ac:dyDescent="0.25">
      <c r="B287"/>
      <c r="C287"/>
      <c r="D287"/>
      <c r="H287" s="3"/>
      <c r="I287" s="3"/>
      <c r="J287" s="3"/>
      <c r="K287" s="3"/>
      <c r="L287" s="3"/>
      <c r="M287" s="3"/>
      <c r="N287" s="3"/>
      <c r="O287" s="3"/>
      <c r="P287" s="3"/>
      <c r="Q287"/>
    </row>
    <row r="288" spans="2:17" s="2" customFormat="1" x14ac:dyDescent="0.25">
      <c r="B288"/>
      <c r="C288"/>
      <c r="D288"/>
      <c r="H288" s="3"/>
      <c r="I288" s="3"/>
      <c r="J288" s="3"/>
      <c r="K288" s="3"/>
      <c r="L288" s="3"/>
      <c r="M288" s="3"/>
      <c r="N288" s="3"/>
      <c r="O288" s="3"/>
      <c r="P288" s="3"/>
      <c r="Q288"/>
    </row>
    <row r="289" spans="2:17" s="2" customFormat="1" x14ac:dyDescent="0.25">
      <c r="B289"/>
      <c r="C289"/>
      <c r="D289"/>
      <c r="H289" s="3"/>
      <c r="I289" s="3"/>
      <c r="J289" s="3"/>
      <c r="K289" s="3"/>
      <c r="L289" s="3"/>
      <c r="M289" s="3"/>
      <c r="N289" s="3"/>
      <c r="O289" s="3"/>
      <c r="P289" s="3"/>
      <c r="Q289"/>
    </row>
    <row r="290" spans="2:17" s="2" customFormat="1" x14ac:dyDescent="0.25">
      <c r="B290"/>
      <c r="C290"/>
      <c r="D290"/>
      <c r="H290" s="3"/>
      <c r="I290" s="3"/>
      <c r="J290" s="3"/>
      <c r="K290" s="3"/>
      <c r="L290" s="3"/>
      <c r="M290" s="3"/>
      <c r="N290" s="3"/>
      <c r="O290" s="3"/>
      <c r="P290" s="3"/>
      <c r="Q290"/>
    </row>
    <row r="291" spans="2:17" s="2" customFormat="1" x14ac:dyDescent="0.25">
      <c r="B291"/>
      <c r="C291"/>
      <c r="D291"/>
      <c r="H291" s="3"/>
      <c r="I291" s="3"/>
      <c r="J291" s="3"/>
      <c r="K291" s="3"/>
      <c r="L291" s="3"/>
      <c r="M291" s="3"/>
      <c r="N291" s="3"/>
      <c r="O291" s="3"/>
      <c r="P291" s="3"/>
      <c r="Q291"/>
    </row>
    <row r="292" spans="2:17" s="2" customFormat="1" x14ac:dyDescent="0.25">
      <c r="B292"/>
      <c r="C292"/>
      <c r="D292"/>
      <c r="H292" s="3"/>
      <c r="I292" s="3"/>
      <c r="J292" s="3"/>
      <c r="K292" s="3"/>
      <c r="L292" s="3"/>
      <c r="M292" s="3"/>
      <c r="N292" s="3"/>
      <c r="O292" s="3"/>
      <c r="P292" s="3"/>
      <c r="Q292"/>
    </row>
    <row r="293" spans="2:17" s="2" customFormat="1" x14ac:dyDescent="0.25">
      <c r="B293"/>
      <c r="C293"/>
      <c r="D293"/>
      <c r="H293" s="3"/>
      <c r="I293" s="3"/>
      <c r="J293" s="3"/>
      <c r="K293" s="3"/>
      <c r="L293" s="3"/>
      <c r="M293" s="3"/>
      <c r="N293" s="3"/>
      <c r="O293" s="3"/>
      <c r="P293" s="3"/>
      <c r="Q293"/>
    </row>
    <row r="294" spans="2:17" s="2" customFormat="1" x14ac:dyDescent="0.25">
      <c r="B294"/>
      <c r="C294"/>
      <c r="D294"/>
      <c r="H294" s="3"/>
      <c r="I294" s="3"/>
      <c r="J294" s="3"/>
      <c r="K294" s="3"/>
      <c r="L294" s="3"/>
      <c r="M294" s="3"/>
      <c r="N294" s="3"/>
      <c r="O294" s="3"/>
      <c r="P294" s="3"/>
      <c r="Q294"/>
    </row>
    <row r="295" spans="2:17" s="2" customFormat="1" x14ac:dyDescent="0.25">
      <c r="B295"/>
      <c r="C295"/>
      <c r="D295"/>
      <c r="H295" s="3"/>
      <c r="I295" s="3"/>
      <c r="J295" s="3"/>
      <c r="K295" s="3"/>
      <c r="L295" s="3"/>
      <c r="M295" s="3"/>
      <c r="N295" s="3"/>
      <c r="O295" s="3"/>
      <c r="P295" s="3"/>
      <c r="Q295"/>
    </row>
    <row r="296" spans="2:17" s="2" customFormat="1" x14ac:dyDescent="0.25">
      <c r="B296"/>
      <c r="C296"/>
      <c r="D296"/>
      <c r="H296" s="3"/>
      <c r="I296" s="3"/>
      <c r="J296" s="3"/>
      <c r="K296" s="3"/>
      <c r="L296" s="3"/>
      <c r="M296" s="3"/>
      <c r="N296" s="3"/>
      <c r="O296" s="3"/>
      <c r="P296" s="3"/>
      <c r="Q296"/>
    </row>
    <row r="297" spans="2:17" s="2" customFormat="1" x14ac:dyDescent="0.25">
      <c r="B297"/>
      <c r="C297"/>
      <c r="D297"/>
      <c r="H297" s="3"/>
      <c r="I297" s="3"/>
      <c r="J297" s="3"/>
      <c r="K297" s="3"/>
      <c r="L297" s="3"/>
      <c r="M297" s="3"/>
      <c r="N297" s="3"/>
      <c r="O297" s="3"/>
      <c r="P297" s="3"/>
      <c r="Q297"/>
    </row>
    <row r="298" spans="2:17" s="2" customFormat="1" x14ac:dyDescent="0.25">
      <c r="B298"/>
      <c r="C298"/>
      <c r="D298"/>
      <c r="H298" s="3"/>
      <c r="I298" s="3"/>
      <c r="J298" s="3"/>
      <c r="K298" s="3"/>
      <c r="L298" s="3"/>
      <c r="M298" s="3"/>
      <c r="N298" s="3"/>
      <c r="O298" s="3"/>
      <c r="P298" s="3"/>
      <c r="Q298"/>
    </row>
    <row r="299" spans="2:17" s="2" customFormat="1" x14ac:dyDescent="0.25">
      <c r="B299"/>
      <c r="C299"/>
      <c r="D299"/>
      <c r="H299" s="3"/>
      <c r="I299" s="3"/>
      <c r="J299" s="3"/>
      <c r="K299" s="3"/>
      <c r="L299" s="3"/>
      <c r="M299" s="3"/>
      <c r="N299" s="3"/>
      <c r="O299" s="3"/>
      <c r="P299" s="3"/>
      <c r="Q299"/>
    </row>
    <row r="300" spans="2:17" s="2" customFormat="1" x14ac:dyDescent="0.25">
      <c r="B300"/>
      <c r="C300"/>
      <c r="D300"/>
      <c r="H300" s="3"/>
      <c r="I300" s="3"/>
      <c r="J300" s="3"/>
      <c r="K300" s="3"/>
      <c r="L300" s="3"/>
      <c r="M300" s="3"/>
      <c r="N300" s="3"/>
      <c r="O300" s="3"/>
      <c r="P300" s="3"/>
      <c r="Q300"/>
    </row>
    <row r="301" spans="2:17" s="2" customFormat="1" x14ac:dyDescent="0.25">
      <c r="B301"/>
      <c r="C301"/>
      <c r="D301"/>
      <c r="H301" s="3"/>
      <c r="I301" s="3"/>
      <c r="J301" s="3"/>
      <c r="K301" s="3"/>
      <c r="L301" s="3"/>
      <c r="M301" s="3"/>
      <c r="N301" s="3"/>
      <c r="O301" s="3"/>
      <c r="P301" s="3"/>
      <c r="Q301"/>
    </row>
    <row r="302" spans="2:17" s="2" customFormat="1" x14ac:dyDescent="0.25">
      <c r="B302"/>
      <c r="C302"/>
      <c r="D302"/>
      <c r="H302" s="3"/>
      <c r="I302" s="3"/>
      <c r="J302" s="3"/>
      <c r="K302" s="3"/>
      <c r="L302" s="3"/>
      <c r="M302" s="3"/>
      <c r="N302" s="3"/>
      <c r="O302" s="3"/>
      <c r="P302" s="3"/>
      <c r="Q302"/>
    </row>
    <row r="303" spans="2:17" s="2" customFormat="1" x14ac:dyDescent="0.25">
      <c r="B303"/>
      <c r="C303"/>
      <c r="D303"/>
      <c r="H303" s="3"/>
      <c r="I303" s="3"/>
      <c r="J303" s="3"/>
      <c r="K303" s="3"/>
      <c r="L303" s="3"/>
      <c r="M303" s="3"/>
      <c r="N303" s="3"/>
      <c r="O303" s="3"/>
      <c r="P303" s="3"/>
      <c r="Q303"/>
    </row>
    <row r="304" spans="2:17" s="2" customFormat="1" x14ac:dyDescent="0.25">
      <c r="B304"/>
      <c r="C304"/>
      <c r="D304"/>
      <c r="H304" s="3"/>
      <c r="I304" s="3"/>
      <c r="J304" s="3"/>
      <c r="K304" s="3"/>
      <c r="L304" s="3"/>
      <c r="M304" s="3"/>
      <c r="N304" s="3"/>
      <c r="O304" s="3"/>
      <c r="P304" s="3"/>
      <c r="Q304"/>
    </row>
    <row r="305" spans="2:17" s="2" customFormat="1" x14ac:dyDescent="0.25">
      <c r="B305"/>
      <c r="C305"/>
      <c r="D305"/>
      <c r="H305" s="3"/>
      <c r="I305" s="3"/>
      <c r="J305" s="3"/>
      <c r="K305" s="3"/>
      <c r="L305" s="3"/>
      <c r="M305" s="3"/>
      <c r="N305" s="3"/>
      <c r="O305" s="3"/>
      <c r="P305" s="3"/>
      <c r="Q305"/>
    </row>
    <row r="306" spans="2:17" s="2" customFormat="1" x14ac:dyDescent="0.25">
      <c r="B306"/>
      <c r="C306"/>
      <c r="D306"/>
      <c r="H306" s="3"/>
      <c r="I306" s="3"/>
      <c r="J306" s="3"/>
      <c r="K306" s="3"/>
      <c r="L306" s="3"/>
      <c r="M306" s="3"/>
      <c r="N306" s="3"/>
      <c r="O306" s="3"/>
      <c r="P306" s="3"/>
      <c r="Q306"/>
    </row>
    <row r="307" spans="2:17" s="2" customFormat="1" x14ac:dyDescent="0.25">
      <c r="B307"/>
      <c r="C307"/>
      <c r="D307"/>
      <c r="H307" s="3"/>
      <c r="I307" s="3"/>
      <c r="J307" s="3"/>
      <c r="K307" s="3"/>
      <c r="L307" s="3"/>
      <c r="M307" s="3"/>
      <c r="N307" s="3"/>
      <c r="O307" s="3"/>
      <c r="P307" s="3"/>
      <c r="Q307"/>
    </row>
    <row r="308" spans="2:17" s="2" customFormat="1" x14ac:dyDescent="0.25">
      <c r="B308"/>
      <c r="C308"/>
      <c r="D308"/>
      <c r="H308" s="3"/>
      <c r="I308" s="3"/>
      <c r="J308" s="3"/>
      <c r="K308" s="3"/>
      <c r="L308" s="3"/>
      <c r="M308" s="3"/>
      <c r="N308" s="3"/>
      <c r="O308" s="3"/>
      <c r="P308" s="3"/>
      <c r="Q308"/>
    </row>
    <row r="309" spans="2:17" s="2" customFormat="1" x14ac:dyDescent="0.25">
      <c r="B309"/>
      <c r="C309"/>
      <c r="D309"/>
      <c r="H309" s="3"/>
      <c r="I309" s="3"/>
      <c r="J309" s="3"/>
      <c r="K309" s="3"/>
      <c r="L309" s="3"/>
      <c r="M309" s="3"/>
      <c r="N309" s="3"/>
      <c r="O309" s="3"/>
      <c r="P309" s="3"/>
      <c r="Q309"/>
    </row>
    <row r="310" spans="2:17" s="2" customFormat="1" x14ac:dyDescent="0.25">
      <c r="B310"/>
      <c r="C310"/>
      <c r="D310"/>
      <c r="H310" s="3"/>
      <c r="I310" s="3"/>
      <c r="J310" s="3"/>
      <c r="K310" s="3"/>
      <c r="L310" s="3"/>
      <c r="M310" s="3"/>
      <c r="N310" s="3"/>
      <c r="O310" s="3"/>
      <c r="P310" s="3"/>
      <c r="Q310"/>
    </row>
    <row r="311" spans="2:17" s="2" customFormat="1" x14ac:dyDescent="0.25">
      <c r="B311"/>
      <c r="C311"/>
      <c r="D311"/>
      <c r="H311" s="3"/>
      <c r="I311" s="3"/>
      <c r="J311" s="3"/>
      <c r="K311" s="3"/>
      <c r="L311" s="3"/>
      <c r="M311" s="3"/>
      <c r="N311" s="3"/>
      <c r="O311" s="3"/>
      <c r="P311" s="3"/>
      <c r="Q311"/>
    </row>
    <row r="312" spans="2:17" s="2" customFormat="1" x14ac:dyDescent="0.25">
      <c r="B312"/>
      <c r="C312"/>
      <c r="D312"/>
      <c r="H312" s="3"/>
      <c r="I312" s="3"/>
      <c r="J312" s="3"/>
      <c r="K312" s="3"/>
      <c r="L312" s="3"/>
      <c r="M312" s="3"/>
      <c r="N312" s="3"/>
      <c r="O312" s="3"/>
      <c r="P312" s="3"/>
      <c r="Q312"/>
    </row>
    <row r="313" spans="2:17" s="2" customFormat="1" x14ac:dyDescent="0.25">
      <c r="B313"/>
      <c r="C313"/>
      <c r="D313"/>
      <c r="H313" s="3"/>
      <c r="I313" s="3"/>
      <c r="J313" s="3"/>
      <c r="K313" s="3"/>
      <c r="L313" s="3"/>
      <c r="M313" s="3"/>
      <c r="N313" s="3"/>
      <c r="O313" s="3"/>
      <c r="P313" s="3"/>
      <c r="Q313"/>
    </row>
    <row r="314" spans="2:17" s="2" customFormat="1" x14ac:dyDescent="0.25">
      <c r="B314"/>
      <c r="C314"/>
      <c r="D314"/>
      <c r="H314" s="3"/>
      <c r="I314" s="3"/>
      <c r="J314" s="3"/>
      <c r="K314" s="3"/>
      <c r="L314" s="3"/>
      <c r="M314" s="3"/>
      <c r="N314" s="3"/>
      <c r="O314" s="3"/>
      <c r="P314" s="3"/>
      <c r="Q314"/>
    </row>
    <row r="315" spans="2:17" s="2" customFormat="1" x14ac:dyDescent="0.25">
      <c r="B315"/>
      <c r="C315"/>
      <c r="D315"/>
      <c r="H315" s="3"/>
      <c r="I315" s="3"/>
      <c r="J315" s="3"/>
      <c r="K315" s="3"/>
      <c r="L315" s="3"/>
      <c r="M315" s="3"/>
      <c r="N315" s="3"/>
      <c r="O315" s="3"/>
      <c r="P315" s="3"/>
      <c r="Q315"/>
    </row>
    <row r="316" spans="2:17" s="2" customFormat="1" x14ac:dyDescent="0.25">
      <c r="B316"/>
      <c r="C316"/>
      <c r="D316"/>
      <c r="H316" s="3"/>
      <c r="I316" s="3"/>
      <c r="J316" s="3"/>
      <c r="K316" s="3"/>
      <c r="L316" s="3"/>
      <c r="M316" s="3"/>
      <c r="N316" s="3"/>
      <c r="O316" s="3"/>
      <c r="P316" s="3"/>
      <c r="Q316"/>
    </row>
    <row r="317" spans="2:17" s="2" customFormat="1" x14ac:dyDescent="0.25">
      <c r="B317"/>
      <c r="C317"/>
      <c r="D317"/>
      <c r="H317" s="3"/>
      <c r="I317" s="3"/>
      <c r="J317" s="3"/>
      <c r="K317" s="3"/>
      <c r="L317" s="3"/>
      <c r="M317" s="3"/>
      <c r="N317" s="3"/>
      <c r="O317" s="3"/>
      <c r="P317" s="3"/>
      <c r="Q317"/>
    </row>
    <row r="318" spans="2:17" s="2" customFormat="1" x14ac:dyDescent="0.25">
      <c r="B318"/>
      <c r="C318"/>
      <c r="D318"/>
      <c r="H318" s="3"/>
      <c r="I318" s="3"/>
      <c r="J318" s="3"/>
      <c r="K318" s="3"/>
      <c r="L318" s="3"/>
      <c r="M318" s="3"/>
      <c r="N318" s="3"/>
      <c r="O318" s="3"/>
      <c r="P318" s="3"/>
      <c r="Q318"/>
    </row>
    <row r="319" spans="2:17" s="2" customFormat="1" x14ac:dyDescent="0.25">
      <c r="B319"/>
      <c r="C319"/>
      <c r="D319"/>
      <c r="H319" s="3"/>
      <c r="I319" s="3"/>
      <c r="J319" s="3"/>
      <c r="K319" s="3"/>
      <c r="L319" s="3"/>
      <c r="M319" s="3"/>
      <c r="N319" s="3"/>
      <c r="O319" s="3"/>
      <c r="P319" s="3"/>
      <c r="Q319"/>
    </row>
    <row r="320" spans="2:17" s="2" customFormat="1" x14ac:dyDescent="0.25">
      <c r="B320"/>
      <c r="C320"/>
      <c r="D320"/>
      <c r="H320" s="3"/>
      <c r="I320" s="3"/>
      <c r="J320" s="3"/>
      <c r="K320" s="3"/>
      <c r="L320" s="3"/>
      <c r="M320" s="3"/>
      <c r="N320" s="3"/>
      <c r="O320" s="3"/>
      <c r="P320" s="3"/>
      <c r="Q320"/>
    </row>
    <row r="321" spans="2:17" s="2" customFormat="1" x14ac:dyDescent="0.25">
      <c r="B321"/>
      <c r="C321"/>
      <c r="D321"/>
      <c r="H321" s="3"/>
      <c r="I321" s="3"/>
      <c r="J321" s="3"/>
      <c r="K321" s="3"/>
      <c r="L321" s="3"/>
      <c r="M321" s="3"/>
      <c r="N321" s="3"/>
      <c r="O321" s="3"/>
      <c r="P321" s="3"/>
      <c r="Q321"/>
    </row>
    <row r="322" spans="2:17" s="2" customFormat="1" x14ac:dyDescent="0.25">
      <c r="B322"/>
      <c r="C322"/>
      <c r="D322"/>
      <c r="H322" s="3"/>
      <c r="I322" s="3"/>
      <c r="J322" s="3"/>
      <c r="K322" s="3"/>
      <c r="L322" s="3"/>
      <c r="M322" s="3"/>
      <c r="N322" s="3"/>
      <c r="O322" s="3"/>
      <c r="P322" s="3"/>
      <c r="Q322"/>
    </row>
    <row r="323" spans="2:17" s="2" customFormat="1" x14ac:dyDescent="0.25">
      <c r="B323"/>
      <c r="C323"/>
      <c r="D323"/>
      <c r="H323" s="3"/>
      <c r="I323" s="3"/>
      <c r="J323" s="3"/>
      <c r="K323" s="3"/>
      <c r="L323" s="3"/>
      <c r="M323" s="3"/>
      <c r="N323" s="3"/>
      <c r="O323" s="3"/>
      <c r="P323" s="3"/>
      <c r="Q323"/>
    </row>
    <row r="324" spans="2:17" s="2" customFormat="1" x14ac:dyDescent="0.25">
      <c r="B324"/>
      <c r="C324"/>
      <c r="D324"/>
      <c r="H324" s="3"/>
      <c r="I324" s="3"/>
      <c r="J324" s="3"/>
      <c r="K324" s="3"/>
      <c r="L324" s="3"/>
      <c r="M324" s="3"/>
      <c r="N324" s="3"/>
      <c r="O324" s="3"/>
      <c r="P324" s="3"/>
      <c r="Q324"/>
    </row>
    <row r="325" spans="2:17" s="2" customFormat="1" x14ac:dyDescent="0.25">
      <c r="B325"/>
      <c r="C325"/>
      <c r="D325"/>
      <c r="H325" s="3"/>
      <c r="I325" s="3"/>
      <c r="J325" s="3"/>
      <c r="K325" s="3"/>
      <c r="L325" s="3"/>
      <c r="M325" s="3"/>
      <c r="N325" s="3"/>
      <c r="O325" s="3"/>
      <c r="P325" s="3"/>
      <c r="Q325"/>
    </row>
    <row r="326" spans="2:17" s="2" customFormat="1" x14ac:dyDescent="0.25">
      <c r="B326"/>
      <c r="C326"/>
      <c r="D326"/>
      <c r="H326" s="3"/>
      <c r="I326" s="3"/>
      <c r="J326" s="3"/>
      <c r="K326" s="3"/>
      <c r="L326" s="3"/>
      <c r="M326" s="3"/>
      <c r="N326" s="3"/>
      <c r="O326" s="3"/>
      <c r="P326" s="3"/>
      <c r="Q326"/>
    </row>
    <row r="327" spans="2:17" s="2" customFormat="1" x14ac:dyDescent="0.25">
      <c r="B327"/>
      <c r="C327"/>
      <c r="D327"/>
      <c r="H327" s="3"/>
      <c r="I327" s="3"/>
      <c r="J327" s="3"/>
      <c r="K327" s="3"/>
      <c r="L327" s="3"/>
      <c r="M327" s="3"/>
      <c r="N327" s="3"/>
      <c r="O327" s="3"/>
      <c r="P327" s="3"/>
      <c r="Q327"/>
    </row>
    <row r="328" spans="2:17" s="2" customFormat="1" x14ac:dyDescent="0.25">
      <c r="B328"/>
      <c r="C328"/>
      <c r="D328"/>
      <c r="H328" s="3"/>
      <c r="I328" s="3"/>
      <c r="J328" s="3"/>
      <c r="K328" s="3"/>
      <c r="L328" s="3"/>
      <c r="M328" s="3"/>
      <c r="N328" s="3"/>
      <c r="O328" s="3"/>
      <c r="P328" s="3"/>
      <c r="Q328"/>
    </row>
    <row r="329" spans="2:17" s="2" customFormat="1" x14ac:dyDescent="0.25">
      <c r="B329"/>
      <c r="C329"/>
      <c r="D329"/>
      <c r="H329" s="3"/>
      <c r="I329" s="3"/>
      <c r="J329" s="3"/>
      <c r="K329" s="3"/>
      <c r="L329" s="3"/>
      <c r="M329" s="3"/>
      <c r="N329" s="3"/>
      <c r="O329" s="3"/>
      <c r="P329" s="3"/>
      <c r="Q329"/>
    </row>
    <row r="330" spans="2:17" s="2" customFormat="1" x14ac:dyDescent="0.25">
      <c r="B330"/>
      <c r="C330"/>
      <c r="D330"/>
      <c r="H330" s="3"/>
      <c r="I330" s="3"/>
      <c r="J330" s="3"/>
      <c r="K330" s="3"/>
      <c r="L330" s="3"/>
      <c r="M330" s="3"/>
      <c r="N330" s="3"/>
      <c r="O330" s="3"/>
      <c r="P330" s="3"/>
      <c r="Q330"/>
    </row>
    <row r="331" spans="2:17" s="2" customFormat="1" x14ac:dyDescent="0.25">
      <c r="B331"/>
      <c r="C331"/>
      <c r="D331"/>
      <c r="H331" s="3"/>
      <c r="I331" s="3"/>
      <c r="J331" s="3"/>
      <c r="K331" s="3"/>
      <c r="L331" s="3"/>
      <c r="M331" s="3"/>
      <c r="N331" s="3"/>
      <c r="O331" s="3"/>
      <c r="P331" s="3"/>
      <c r="Q331"/>
    </row>
    <row r="332" spans="2:17" s="2" customFormat="1" x14ac:dyDescent="0.25">
      <c r="B332"/>
      <c r="C332"/>
      <c r="D332"/>
      <c r="H332" s="3"/>
      <c r="I332" s="3"/>
      <c r="J332" s="3"/>
      <c r="K332" s="3"/>
      <c r="L332" s="3"/>
      <c r="M332" s="3"/>
      <c r="N332" s="3"/>
      <c r="O332" s="3"/>
      <c r="P332" s="3"/>
      <c r="Q332"/>
    </row>
    <row r="333" spans="2:17" s="2" customFormat="1" x14ac:dyDescent="0.25">
      <c r="B333"/>
      <c r="C333"/>
      <c r="D333"/>
      <c r="H333" s="3"/>
      <c r="I333" s="3"/>
      <c r="J333" s="3"/>
      <c r="K333" s="3"/>
      <c r="L333" s="3"/>
      <c r="M333" s="3"/>
      <c r="N333" s="3"/>
      <c r="O333" s="3"/>
      <c r="P333" s="3"/>
      <c r="Q333"/>
    </row>
    <row r="334" spans="2:17" s="2" customFormat="1" x14ac:dyDescent="0.25">
      <c r="B334"/>
      <c r="C334"/>
      <c r="D334"/>
      <c r="H334" s="3"/>
      <c r="I334" s="3"/>
      <c r="J334" s="3"/>
      <c r="K334" s="3"/>
      <c r="L334" s="3"/>
      <c r="M334" s="3"/>
      <c r="N334" s="3"/>
      <c r="O334" s="3"/>
      <c r="P334" s="3"/>
      <c r="Q334"/>
    </row>
    <row r="335" spans="2:17" s="2" customFormat="1" x14ac:dyDescent="0.25">
      <c r="B335"/>
      <c r="C335"/>
      <c r="D335"/>
      <c r="H335" s="3"/>
      <c r="I335" s="3"/>
      <c r="J335" s="3"/>
      <c r="K335" s="3"/>
      <c r="L335" s="3"/>
      <c r="M335" s="3"/>
      <c r="N335" s="3"/>
      <c r="O335" s="3"/>
      <c r="P335" s="3"/>
      <c r="Q335"/>
    </row>
    <row r="336" spans="2:17" s="2" customFormat="1" x14ac:dyDescent="0.25">
      <c r="B336"/>
      <c r="C336"/>
      <c r="D336"/>
      <c r="H336" s="3"/>
      <c r="I336" s="3"/>
      <c r="J336" s="3"/>
      <c r="K336" s="3"/>
      <c r="L336" s="3"/>
      <c r="M336" s="3"/>
      <c r="N336" s="3"/>
      <c r="O336" s="3"/>
      <c r="P336" s="3"/>
      <c r="Q336"/>
    </row>
    <row r="337" spans="2:17" s="2" customFormat="1" x14ac:dyDescent="0.25">
      <c r="B337"/>
      <c r="C337"/>
      <c r="D337"/>
      <c r="H337" s="3"/>
      <c r="I337" s="3"/>
      <c r="J337" s="3"/>
      <c r="K337" s="3"/>
      <c r="L337" s="3"/>
      <c r="M337" s="3"/>
      <c r="N337" s="3"/>
      <c r="O337" s="3"/>
      <c r="P337" s="3"/>
      <c r="Q337"/>
    </row>
    <row r="338" spans="2:17" s="2" customFormat="1" x14ac:dyDescent="0.25">
      <c r="B338"/>
      <c r="C338"/>
      <c r="D338"/>
      <c r="H338" s="3"/>
      <c r="I338" s="3"/>
      <c r="J338" s="3"/>
      <c r="K338" s="3"/>
      <c r="L338" s="3"/>
      <c r="M338" s="3"/>
      <c r="N338" s="3"/>
      <c r="O338" s="3"/>
      <c r="P338" s="3"/>
      <c r="Q338"/>
    </row>
    <row r="339" spans="2:17" s="2" customFormat="1" x14ac:dyDescent="0.25">
      <c r="B339"/>
      <c r="C339"/>
      <c r="D339"/>
      <c r="H339" s="3"/>
      <c r="I339" s="3"/>
      <c r="J339" s="3"/>
      <c r="K339" s="3"/>
      <c r="L339" s="3"/>
      <c r="M339" s="3"/>
      <c r="N339" s="3"/>
      <c r="O339" s="3"/>
      <c r="P339" s="3"/>
      <c r="Q339"/>
    </row>
    <row r="340" spans="2:17" s="2" customFormat="1" x14ac:dyDescent="0.25">
      <c r="B340"/>
      <c r="C340"/>
      <c r="D340"/>
      <c r="H340" s="3"/>
      <c r="I340" s="3"/>
      <c r="J340" s="3"/>
      <c r="K340" s="3"/>
      <c r="L340" s="3"/>
      <c r="M340" s="3"/>
      <c r="N340" s="3"/>
      <c r="O340" s="3"/>
      <c r="P340" s="3"/>
      <c r="Q340"/>
    </row>
    <row r="341" spans="2:17" s="2" customFormat="1" x14ac:dyDescent="0.25">
      <c r="B341"/>
      <c r="C341"/>
      <c r="D341"/>
      <c r="H341" s="3"/>
      <c r="I341" s="3"/>
      <c r="J341" s="3"/>
      <c r="K341" s="3"/>
      <c r="L341" s="3"/>
      <c r="M341" s="3"/>
      <c r="N341" s="3"/>
      <c r="O341" s="3"/>
      <c r="P341" s="3"/>
      <c r="Q341"/>
    </row>
    <row r="342" spans="2:17" s="2" customFormat="1" x14ac:dyDescent="0.25">
      <c r="B342"/>
      <c r="C342"/>
      <c r="D342"/>
      <c r="H342" s="3"/>
      <c r="I342" s="3"/>
      <c r="J342" s="3"/>
      <c r="K342" s="3"/>
      <c r="L342" s="3"/>
      <c r="M342" s="3"/>
      <c r="N342" s="3"/>
      <c r="O342" s="3"/>
      <c r="P342" s="3"/>
      <c r="Q342"/>
    </row>
    <row r="343" spans="2:17" s="2" customFormat="1" x14ac:dyDescent="0.25">
      <c r="B343"/>
      <c r="C343"/>
      <c r="D343"/>
      <c r="H343" s="3"/>
      <c r="I343" s="3"/>
      <c r="J343" s="3"/>
      <c r="K343" s="3"/>
      <c r="L343" s="3"/>
      <c r="M343" s="3"/>
      <c r="N343" s="3"/>
      <c r="O343" s="3"/>
      <c r="P343" s="3"/>
      <c r="Q343"/>
    </row>
    <row r="344" spans="2:17" s="2" customFormat="1" x14ac:dyDescent="0.25">
      <c r="B344"/>
      <c r="C344"/>
      <c r="D344"/>
      <c r="H344" s="3"/>
      <c r="I344" s="3"/>
      <c r="J344" s="3"/>
      <c r="K344" s="3"/>
      <c r="L344" s="3"/>
      <c r="M344" s="3"/>
      <c r="N344" s="3"/>
      <c r="O344" s="3"/>
      <c r="P344" s="3"/>
      <c r="Q344"/>
    </row>
    <row r="345" spans="2:17" s="2" customFormat="1" x14ac:dyDescent="0.25">
      <c r="B345"/>
      <c r="C345"/>
      <c r="D345"/>
      <c r="H345" s="3"/>
      <c r="I345" s="3"/>
      <c r="J345" s="3"/>
      <c r="K345" s="3"/>
      <c r="L345" s="3"/>
      <c r="M345" s="3"/>
      <c r="N345" s="3"/>
      <c r="O345" s="3"/>
      <c r="P345" s="3"/>
      <c r="Q345"/>
    </row>
    <row r="346" spans="2:17" s="2" customFormat="1" x14ac:dyDescent="0.25">
      <c r="B346"/>
      <c r="C346"/>
      <c r="D346"/>
      <c r="H346" s="3"/>
      <c r="I346" s="3"/>
      <c r="J346" s="3"/>
      <c r="K346" s="3"/>
      <c r="L346" s="3"/>
      <c r="M346" s="3"/>
      <c r="N346" s="3"/>
      <c r="O346" s="3"/>
      <c r="P346" s="3"/>
      <c r="Q346"/>
    </row>
    <row r="347" spans="2:17" s="2" customFormat="1" x14ac:dyDescent="0.25">
      <c r="B347"/>
      <c r="C347"/>
      <c r="D347"/>
      <c r="H347" s="3"/>
      <c r="I347" s="3"/>
      <c r="J347" s="3"/>
      <c r="K347" s="3"/>
      <c r="L347" s="3"/>
      <c r="M347" s="3"/>
      <c r="N347" s="3"/>
      <c r="O347" s="3"/>
      <c r="P347" s="3"/>
      <c r="Q347"/>
    </row>
    <row r="348" spans="2:17" s="2" customFormat="1" x14ac:dyDescent="0.25">
      <c r="B348"/>
      <c r="C348"/>
      <c r="D348"/>
      <c r="H348" s="3"/>
      <c r="I348" s="3"/>
      <c r="J348" s="3"/>
      <c r="K348" s="3"/>
      <c r="L348" s="3"/>
      <c r="M348" s="3"/>
      <c r="N348" s="3"/>
      <c r="O348" s="3"/>
      <c r="P348" s="3"/>
      <c r="Q348"/>
    </row>
    <row r="349" spans="2:17" s="2" customFormat="1" x14ac:dyDescent="0.25">
      <c r="B349"/>
      <c r="C349"/>
      <c r="D349"/>
      <c r="H349" s="3"/>
      <c r="I349" s="3"/>
      <c r="J349" s="3"/>
      <c r="K349" s="3"/>
      <c r="L349" s="3"/>
      <c r="M349" s="3"/>
      <c r="N349" s="3"/>
      <c r="O349" s="3"/>
      <c r="P349" s="3"/>
      <c r="Q349"/>
    </row>
    <row r="350" spans="2:17" s="2" customFormat="1" x14ac:dyDescent="0.25">
      <c r="B350"/>
      <c r="C350"/>
      <c r="D350"/>
      <c r="H350" s="3"/>
      <c r="I350" s="3"/>
      <c r="J350" s="3"/>
      <c r="K350" s="3"/>
      <c r="L350" s="3"/>
      <c r="M350" s="3"/>
      <c r="N350" s="3"/>
      <c r="O350" s="3"/>
      <c r="P350" s="3"/>
      <c r="Q350"/>
    </row>
    <row r="351" spans="2:17" s="2" customFormat="1" x14ac:dyDescent="0.25">
      <c r="B351"/>
      <c r="C351"/>
      <c r="D351"/>
      <c r="H351" s="3"/>
      <c r="I351" s="3"/>
      <c r="J351" s="3"/>
      <c r="K351" s="3"/>
      <c r="L351" s="3"/>
      <c r="M351" s="3"/>
      <c r="N351" s="3"/>
      <c r="O351" s="3"/>
      <c r="P351" s="3"/>
      <c r="Q351"/>
    </row>
    <row r="352" spans="2:17" s="2" customFormat="1" x14ac:dyDescent="0.25">
      <c r="B352"/>
      <c r="C352"/>
      <c r="D352"/>
      <c r="H352" s="3"/>
      <c r="I352" s="3"/>
      <c r="J352" s="3"/>
      <c r="K352" s="3"/>
      <c r="L352" s="3"/>
      <c r="M352" s="3"/>
      <c r="N352" s="3"/>
      <c r="O352" s="3"/>
      <c r="P352" s="3"/>
      <c r="Q352"/>
    </row>
    <row r="353" spans="2:17" s="2" customFormat="1" x14ac:dyDescent="0.25">
      <c r="B353"/>
      <c r="C353"/>
      <c r="D353"/>
      <c r="H353" s="3"/>
      <c r="I353" s="3"/>
      <c r="J353" s="3"/>
      <c r="K353" s="3"/>
      <c r="L353" s="3"/>
      <c r="M353" s="3"/>
      <c r="N353" s="3"/>
      <c r="O353" s="3"/>
      <c r="P353" s="3"/>
      <c r="Q353"/>
    </row>
    <row r="354" spans="2:17" s="2" customFormat="1" x14ac:dyDescent="0.25">
      <c r="B354"/>
      <c r="C354"/>
      <c r="D354"/>
      <c r="H354" s="3"/>
      <c r="I354" s="3"/>
      <c r="J354" s="3"/>
      <c r="K354" s="3"/>
      <c r="L354" s="3"/>
      <c r="M354" s="3"/>
      <c r="N354" s="3"/>
      <c r="O354" s="3"/>
      <c r="P354" s="3"/>
      <c r="Q354"/>
    </row>
    <row r="355" spans="2:17" s="2" customFormat="1" x14ac:dyDescent="0.25">
      <c r="B355"/>
      <c r="C355"/>
      <c r="D355"/>
      <c r="H355" s="3"/>
      <c r="I355" s="3"/>
      <c r="J355" s="3"/>
      <c r="K355" s="3"/>
      <c r="L355" s="3"/>
      <c r="M355" s="3"/>
      <c r="N355" s="3"/>
      <c r="O355" s="3"/>
      <c r="P355" s="3"/>
      <c r="Q355"/>
    </row>
    <row r="356" spans="2:17" s="2" customFormat="1" x14ac:dyDescent="0.25">
      <c r="B356"/>
      <c r="C356"/>
      <c r="D356"/>
      <c r="H356" s="3"/>
      <c r="I356" s="3"/>
      <c r="J356" s="3"/>
      <c r="K356" s="3"/>
      <c r="L356" s="3"/>
      <c r="M356" s="3"/>
      <c r="N356" s="3"/>
      <c r="O356" s="3"/>
      <c r="P356" s="3"/>
      <c r="Q356"/>
    </row>
    <row r="357" spans="2:17" s="2" customFormat="1" x14ac:dyDescent="0.25">
      <c r="B357"/>
      <c r="C357"/>
      <c r="D357"/>
      <c r="H357" s="3"/>
      <c r="I357" s="3"/>
      <c r="J357" s="3"/>
      <c r="K357" s="3"/>
      <c r="L357" s="3"/>
      <c r="M357" s="3"/>
      <c r="N357" s="3"/>
      <c r="O357" s="3"/>
      <c r="P357" s="3"/>
      <c r="Q357"/>
    </row>
    <row r="358" spans="2:17" s="2" customFormat="1" x14ac:dyDescent="0.25">
      <c r="B358"/>
      <c r="C358"/>
      <c r="D358"/>
      <c r="H358" s="3"/>
      <c r="I358" s="3"/>
      <c r="J358" s="3"/>
      <c r="K358" s="3"/>
      <c r="L358" s="3"/>
      <c r="M358" s="3"/>
      <c r="N358" s="3"/>
      <c r="O358" s="3"/>
      <c r="P358" s="3"/>
      <c r="Q358"/>
    </row>
    <row r="359" spans="2:17" s="2" customFormat="1" x14ac:dyDescent="0.25">
      <c r="B359"/>
      <c r="C359"/>
      <c r="D359"/>
      <c r="H359" s="3"/>
      <c r="I359" s="3"/>
      <c r="J359" s="3"/>
      <c r="K359" s="3"/>
      <c r="L359" s="3"/>
      <c r="M359" s="3"/>
      <c r="N359" s="3"/>
      <c r="O359" s="3"/>
      <c r="P359" s="3"/>
      <c r="Q359"/>
    </row>
    <row r="360" spans="2:17" s="2" customFormat="1" x14ac:dyDescent="0.25">
      <c r="B360"/>
      <c r="C360"/>
      <c r="D360"/>
      <c r="H360" s="3"/>
      <c r="I360" s="3"/>
      <c r="J360" s="3"/>
      <c r="K360" s="3"/>
      <c r="L360" s="3"/>
      <c r="M360" s="3"/>
      <c r="N360" s="3"/>
      <c r="O360" s="3"/>
      <c r="P360" s="3"/>
      <c r="Q360"/>
    </row>
    <row r="361" spans="2:17" s="2" customFormat="1" x14ac:dyDescent="0.25">
      <c r="B361"/>
      <c r="C361"/>
      <c r="D361"/>
      <c r="H361" s="3"/>
      <c r="I361" s="3"/>
      <c r="J361" s="3"/>
      <c r="K361" s="3"/>
      <c r="L361" s="3"/>
      <c r="M361" s="3"/>
      <c r="N361" s="3"/>
      <c r="O361" s="3"/>
      <c r="P361" s="3"/>
      <c r="Q361"/>
    </row>
    <row r="362" spans="2:17" s="2" customFormat="1" x14ac:dyDescent="0.25">
      <c r="B362"/>
      <c r="C362"/>
      <c r="D362"/>
      <c r="H362" s="3"/>
      <c r="I362" s="3"/>
      <c r="J362" s="3"/>
      <c r="K362" s="3"/>
      <c r="L362" s="3"/>
      <c r="M362" s="3"/>
      <c r="N362" s="3"/>
      <c r="O362" s="3"/>
      <c r="P362" s="3"/>
      <c r="Q362"/>
    </row>
    <row r="363" spans="2:17" s="2" customFormat="1" x14ac:dyDescent="0.25">
      <c r="B363"/>
      <c r="C363"/>
      <c r="D363"/>
      <c r="H363" s="3"/>
      <c r="I363" s="3"/>
      <c r="J363" s="3"/>
      <c r="K363" s="3"/>
      <c r="L363" s="3"/>
      <c r="M363" s="3"/>
      <c r="N363" s="3"/>
      <c r="O363" s="3"/>
      <c r="P363" s="3"/>
      <c r="Q363"/>
    </row>
    <row r="364" spans="2:17" s="2" customFormat="1" x14ac:dyDescent="0.25">
      <c r="B364"/>
      <c r="C364"/>
      <c r="D364"/>
      <c r="H364" s="3"/>
      <c r="I364" s="3"/>
      <c r="J364" s="3"/>
      <c r="K364" s="3"/>
      <c r="L364" s="3"/>
      <c r="M364" s="3"/>
      <c r="N364" s="3"/>
      <c r="O364" s="3"/>
      <c r="P364" s="3"/>
      <c r="Q364"/>
    </row>
    <row r="365" spans="2:17" s="2" customFormat="1" x14ac:dyDescent="0.25">
      <c r="B365"/>
      <c r="C365"/>
      <c r="D365"/>
      <c r="H365" s="3"/>
      <c r="I365" s="3"/>
      <c r="J365" s="3"/>
      <c r="K365" s="3"/>
      <c r="L365" s="3"/>
      <c r="M365" s="3"/>
      <c r="N365" s="3"/>
      <c r="O365" s="3"/>
      <c r="P365" s="3"/>
      <c r="Q365"/>
    </row>
    <row r="366" spans="2:17" s="2" customFormat="1" x14ac:dyDescent="0.25">
      <c r="B366"/>
      <c r="C366"/>
      <c r="D366"/>
      <c r="H366" s="3"/>
      <c r="I366" s="3"/>
      <c r="J366" s="3"/>
      <c r="K366" s="3"/>
      <c r="L366" s="3"/>
      <c r="M366" s="3"/>
      <c r="N366" s="3"/>
      <c r="O366" s="3"/>
      <c r="P366" s="3"/>
      <c r="Q366"/>
    </row>
    <row r="367" spans="2:17" s="2" customFormat="1" x14ac:dyDescent="0.25">
      <c r="B367"/>
      <c r="C367"/>
      <c r="D367"/>
      <c r="H367" s="3"/>
      <c r="I367" s="3"/>
      <c r="J367" s="3"/>
      <c r="K367" s="3"/>
      <c r="L367" s="3"/>
      <c r="M367" s="3"/>
      <c r="N367" s="3"/>
      <c r="O367" s="3"/>
      <c r="P367" s="3"/>
      <c r="Q367"/>
    </row>
    <row r="368" spans="2:17" s="2" customFormat="1" x14ac:dyDescent="0.25">
      <c r="B368"/>
      <c r="C368"/>
      <c r="D368"/>
      <c r="H368" s="3"/>
      <c r="I368" s="3"/>
      <c r="J368" s="3"/>
      <c r="K368" s="3"/>
      <c r="L368" s="3"/>
      <c r="M368" s="3"/>
      <c r="N368" s="3"/>
      <c r="O368" s="3"/>
      <c r="P368" s="3"/>
      <c r="Q368"/>
    </row>
  </sheetData>
  <mergeCells count="13">
    <mergeCell ref="E111:G111"/>
    <mergeCell ref="J119:K119"/>
    <mergeCell ref="B1:P1"/>
    <mergeCell ref="B2:P2"/>
    <mergeCell ref="B3:P3"/>
    <mergeCell ref="B4:P4"/>
    <mergeCell ref="B5:P5"/>
    <mergeCell ref="B7:P7"/>
    <mergeCell ref="J118:K118"/>
    <mergeCell ref="B6:P6"/>
    <mergeCell ref="J111:L111"/>
    <mergeCell ref="J112:L112"/>
    <mergeCell ref="E112:G112"/>
  </mergeCells>
  <pageMargins left="0.23622047244094491" right="0.23622047244094491" top="0.74803149606299213" bottom="0.74803149606299213" header="0.31496062992125984" footer="0.31496062992125984"/>
  <pageSetup paperSize="5" scale="38" orientation="landscape" r:id="rId1"/>
  <rowBreaks count="3" manualBreakCount="3">
    <brk id="49" max="15" man="1"/>
    <brk id="79" max="15" man="1"/>
    <brk id="122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JUNIO 2022</vt:lpstr>
      <vt:lpstr>'EJE. PORTAL JUNIO 2022'!Área_de_impresión</vt:lpstr>
      <vt:lpstr>'EJE. PORTAL JUNIO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Yokasta Burgos</cp:lastModifiedBy>
  <cp:lastPrinted>2022-07-14T15:51:18Z</cp:lastPrinted>
  <dcterms:created xsi:type="dcterms:W3CDTF">2019-02-08T13:48:25Z</dcterms:created>
  <dcterms:modified xsi:type="dcterms:W3CDTF">2022-07-14T15:57:07Z</dcterms:modified>
</cp:coreProperties>
</file>