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 semestral\JULIO\"/>
    </mc:Choice>
  </mc:AlternateContent>
  <bookViews>
    <workbookView xWindow="0" yWindow="0" windowWidth="20490" windowHeight="6255" firstSheet="1" activeTab="1"/>
  </bookViews>
  <sheets>
    <sheet name="Hoja1" sheetId="1" state="hidden" r:id="rId1"/>
    <sheet name="Estado de SituaciónJULIO-22" sheetId="2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1">'Estado de SituaciónJULIO-22'!$B$1:$E$64</definedName>
    <definedName name="copia">#REF!</definedName>
    <definedName name="ddd">#REF!</definedName>
    <definedName name="dddd">#REF!</definedName>
    <definedName name="ddff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ddff">#REF!</definedName>
    <definedName name="fff">#REF!</definedName>
    <definedName name="FJDSFJKN">#REF!</definedName>
    <definedName name="NOMBRE">#REF!</definedName>
    <definedName name="Región">'[2]Criterios - No tocar'!$B$1:$K$1</definedName>
    <definedName name="Trimestre">'[2]Criterios - No tocar'!$M$2:$M$6</definedName>
    <definedName name="wendy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3" i="2"/>
  <c r="C45" i="2" s="1"/>
  <c r="C40" i="2"/>
  <c r="C46" i="2" s="1"/>
  <c r="E38" i="2"/>
  <c r="C38" i="2"/>
  <c r="E34" i="2"/>
  <c r="E40" i="2" s="1"/>
  <c r="E46" i="2" s="1"/>
  <c r="E47" i="2" s="1"/>
  <c r="C34" i="2"/>
  <c r="E26" i="2"/>
  <c r="E28" i="2" s="1"/>
  <c r="C26" i="2"/>
  <c r="C28" i="2" s="1"/>
  <c r="C49" i="2" s="1"/>
  <c r="E21" i="2"/>
  <c r="C21" i="2"/>
  <c r="E49" i="2" l="1"/>
  <c r="C48" i="2"/>
  <c r="C47" i="2"/>
</calcChain>
</file>

<file path=xl/sharedStrings.xml><?xml version="1.0" encoding="utf-8"?>
<sst xmlns="http://schemas.openxmlformats.org/spreadsheetml/2006/main" count="33" uniqueCount="33">
  <si>
    <t>SERVICIO NACIONAL DE SALUD</t>
  </si>
  <si>
    <t>INSTITUTO NACIONAL DEL CÁNCER ROSA EMILIA SÁNCHEZ PÉREZ DE TAVARES</t>
  </si>
  <si>
    <t>INCART</t>
  </si>
  <si>
    <t>ESTADO DE SITUACION FINANCIERA</t>
  </si>
  <si>
    <t>AL 31 de JULIO 2022</t>
  </si>
  <si>
    <t>(Valores expresados en pesos dominicanos-RD$)</t>
  </si>
  <si>
    <t>JULIO 2022.</t>
  </si>
  <si>
    <t>JUNIO 2022.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</si>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</sst>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1.5"/>
      <color theme="1"/>
      <name val="Verdana"/>
      <family val="2"/>
    </font>
    <font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1.5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2" applyFont="1" applyAlignment="1">
      <alignment horizontal="center"/>
    </xf>
    <xf numFmtId="9" fontId="0" fillId="0" borderId="0" xfId="1" applyFont="1" applyAlignment="1">
      <alignment horizontal="center"/>
    </xf>
    <xf numFmtId="164" fontId="0" fillId="0" borderId="0" xfId="2" applyFont="1" applyFill="1"/>
    <xf numFmtId="164" fontId="0" fillId="0" borderId="0" xfId="2" applyFont="1"/>
    <xf numFmtId="0" fontId="3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 applyAlignment="1"/>
    <xf numFmtId="164" fontId="0" fillId="0" borderId="0" xfId="2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4" fontId="3" fillId="0" borderId="0" xfId="2" applyFont="1" applyFill="1" applyAlignment="1">
      <alignment horizontal="center"/>
    </xf>
    <xf numFmtId="0" fontId="5" fillId="0" borderId="0" xfId="0" applyFont="1" applyAlignment="1">
      <alignment vertical="center"/>
    </xf>
    <xf numFmtId="165" fontId="5" fillId="0" borderId="0" xfId="2" applyNumberFormat="1" applyFont="1" applyAlignment="1"/>
    <xf numFmtId="165" fontId="5" fillId="0" borderId="0" xfId="2" applyNumberFormat="1" applyFont="1" applyBorder="1" applyAlignment="1"/>
    <xf numFmtId="0" fontId="5" fillId="0" borderId="0" xfId="0" applyFont="1" applyAlignment="1">
      <alignment vertical="center" wrapText="1"/>
    </xf>
    <xf numFmtId="14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 vertical="center" wrapText="1"/>
    </xf>
    <xf numFmtId="164" fontId="3" fillId="2" borderId="0" xfId="2" applyFont="1" applyFill="1" applyAlignment="1">
      <alignment horizontal="center"/>
    </xf>
    <xf numFmtId="1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4" fontId="7" fillId="0" borderId="0" xfId="2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2" applyFont="1" applyFill="1" applyAlignment="1"/>
    <xf numFmtId="164" fontId="7" fillId="0" borderId="0" xfId="2" applyFont="1" applyFill="1"/>
    <xf numFmtId="164" fontId="7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9" fontId="7" fillId="0" borderId="0" xfId="1" applyFont="1" applyFill="1" applyAlignment="1">
      <alignment horizontal="center"/>
    </xf>
    <xf numFmtId="164" fontId="9" fillId="0" borderId="0" xfId="2" applyFont="1" applyFill="1" applyAlignment="1">
      <alignment vertical="center"/>
    </xf>
    <xf numFmtId="43" fontId="7" fillId="0" borderId="0" xfId="0" applyNumberFormat="1" applyFont="1"/>
    <xf numFmtId="165" fontId="8" fillId="0" borderId="0" xfId="2" applyNumberFormat="1" applyFont="1" applyAlignment="1">
      <alignment horizontal="left" vertical="center" wrapText="1"/>
    </xf>
    <xf numFmtId="165" fontId="8" fillId="0" borderId="0" xfId="2" applyNumberFormat="1" applyFont="1" applyBorder="1" applyAlignment="1">
      <alignment horizontal="left" vertical="center" wrapText="1"/>
    </xf>
    <xf numFmtId="165" fontId="6" fillId="0" borderId="1" xfId="2" applyNumberFormat="1" applyFont="1" applyBorder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9" fontId="7" fillId="2" borderId="0" xfId="1" applyFont="1" applyFill="1" applyAlignment="1">
      <alignment horizontal="center"/>
    </xf>
    <xf numFmtId="10" fontId="7" fillId="0" borderId="0" xfId="1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6" fontId="7" fillId="2" borderId="0" xfId="1" applyNumberFormat="1" applyFont="1" applyFill="1" applyAlignment="1">
      <alignment horizontal="center"/>
    </xf>
    <xf numFmtId="9" fontId="7" fillId="0" borderId="0" xfId="1" applyFont="1"/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Fill="1" applyBorder="1" applyAlignment="1">
      <alignment vertical="center" wrapText="1"/>
    </xf>
    <xf numFmtId="165" fontId="11" fillId="0" borderId="2" xfId="2" applyNumberFormat="1" applyFont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13" fillId="0" borderId="0" xfId="2" applyNumberFormat="1" applyFont="1" applyBorder="1" applyAlignment="1">
      <alignment vertical="center" wrapText="1"/>
    </xf>
    <xf numFmtId="164" fontId="7" fillId="0" borderId="0" xfId="2" applyFont="1" applyFill="1" applyAlignment="1">
      <alignment horizontal="center"/>
    </xf>
    <xf numFmtId="165" fontId="13" fillId="0" borderId="3" xfId="2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165" fontId="13" fillId="0" borderId="4" xfId="2" applyNumberFormat="1" applyFont="1" applyBorder="1"/>
    <xf numFmtId="165" fontId="13" fillId="0" borderId="0" xfId="2" applyNumberFormat="1" applyFont="1" applyBorder="1"/>
    <xf numFmtId="165" fontId="11" fillId="3" borderId="0" xfId="2" applyNumberFormat="1" applyFont="1" applyFill="1"/>
    <xf numFmtId="165" fontId="11" fillId="3" borderId="0" xfId="2" applyNumberFormat="1" applyFont="1" applyFill="1" applyBorder="1"/>
    <xf numFmtId="0" fontId="7" fillId="0" borderId="0" xfId="0" applyFont="1" applyAlignment="1">
      <alignment vertical="center"/>
    </xf>
    <xf numFmtId="165" fontId="15" fillId="0" borderId="0" xfId="2" applyNumberFormat="1" applyFont="1"/>
    <xf numFmtId="165" fontId="15" fillId="0" borderId="0" xfId="2" applyNumberFormat="1" applyFont="1" applyBorder="1"/>
    <xf numFmtId="165" fontId="7" fillId="0" borderId="0" xfId="2" applyNumberFormat="1" applyFont="1"/>
    <xf numFmtId="164" fontId="15" fillId="0" borderId="0" xfId="2" applyFont="1"/>
    <xf numFmtId="43" fontId="7" fillId="0" borderId="0" xfId="2" applyNumberFormat="1" applyFont="1"/>
    <xf numFmtId="0" fontId="0" fillId="0" borderId="0" xfId="0" applyAlignment="1">
      <alignment vertical="center"/>
    </xf>
    <xf numFmtId="165" fontId="16" fillId="0" borderId="0" xfId="2" applyNumberFormat="1" applyFont="1"/>
    <xf numFmtId="165" fontId="16" fillId="0" borderId="0" xfId="2" applyNumberFormat="1" applyFont="1" applyBorder="1"/>
    <xf numFmtId="165" fontId="0" fillId="0" borderId="0" xfId="2" applyNumberFormat="1" applyFont="1"/>
    <xf numFmtId="165" fontId="0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1745117</xdr:colOff>
      <xdr:row>0</xdr:row>
      <xdr:rowOff>11905</xdr:rowOff>
    </xdr:from>
    <xdr:to>
      <xdr:col>5</xdr:col>
      <xdr:colOff>27555</xdr:colOff>
      <xdr:row>4</xdr:row>
      <xdr:rowOff>52726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488817" y="11905"/>
          <a:ext cx="3349738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4" name="Imagen 3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1090612</xdr:colOff>
      <xdr:row>49</xdr:row>
      <xdr:rowOff>140493</xdr:rowOff>
    </xdr:from>
    <xdr:to>
      <xdr:col>4</xdr:col>
      <xdr:colOff>938893</xdr:colOff>
      <xdr:row>62</xdr:row>
      <xdr:rowOff>177816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1791" y="9093993"/>
          <a:ext cx="8720138" cy="24185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2/JULIO/31%20DE%20JULIO%202022%20-INCART%20yb%20(1)%20fina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DIARIO ACUMULADO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Estado de Situación MES"/>
      <sheetName val="Est. de Rendimiento MES"/>
      <sheetName val="NOTAS DEL MES"/>
      <sheetName val="Flujo de Efectivo mes"/>
      <sheetName val="Tabla JULIO 2022"/>
      <sheetName val="DIARIO GENERAL JULIO 2022"/>
      <sheetName val="PPNE6 JULIO 2022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5:Y75"/>
  <sheetViews>
    <sheetView showGridLines="0" tabSelected="1" view="pageBreakPreview" topLeftCell="A28" zoomScale="70" zoomScaleNormal="80" zoomScaleSheetLayoutView="70" zoomScalePageLayoutView="25" workbookViewId="0">
      <selection activeCell="I69" sqref="I69"/>
    </sheetView>
  </sheetViews>
  <sheetFormatPr baseColWidth="10" defaultRowHeight="15" x14ac:dyDescent="0.25"/>
  <cols>
    <col min="1" max="1" width="10.7109375" customWidth="1"/>
    <col min="2" max="2" width="90.42578125" style="75" customWidth="1"/>
    <col min="3" max="3" width="37.28515625" style="78" customWidth="1"/>
    <col min="4" max="4" width="5.28515625" style="79" customWidth="1"/>
    <col min="5" max="5" width="33.42578125" style="78" customWidth="1"/>
    <col min="6" max="6" width="10.42578125" style="2" customWidth="1"/>
    <col min="7" max="7" width="10.85546875" style="2" customWidth="1"/>
    <col min="8" max="8" width="11.7109375" style="2" customWidth="1"/>
    <col min="9" max="9" width="6.7109375" style="3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customWidth="1"/>
    <col min="25" max="25" width="18.7109375" bestFit="1" customWidth="1"/>
  </cols>
  <sheetData>
    <row r="5" spans="2:23" ht="15.75" x14ac:dyDescent="0.25">
      <c r="B5" s="1" t="s">
        <v>0</v>
      </c>
      <c r="C5" s="1"/>
      <c r="D5" s="1"/>
      <c r="E5" s="1"/>
    </row>
    <row r="6" spans="2:23" x14ac:dyDescent="0.25">
      <c r="B6" s="6" t="s">
        <v>1</v>
      </c>
      <c r="C6" s="6"/>
      <c r="D6" s="6"/>
      <c r="E6" s="6"/>
    </row>
    <row r="7" spans="2:23" s="11" customFormat="1" ht="15.75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ht="15.75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ht="15.75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ht="21.75" customHeight="1" x14ac:dyDescent="0.25">
      <c r="B10" s="12" t="s">
        <v>5</v>
      </c>
      <c r="C10" s="12"/>
      <c r="D10" s="12"/>
      <c r="E10" s="12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3"/>
      <c r="C11" s="14"/>
      <c r="D11" s="15"/>
      <c r="E11" s="14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3"/>
      <c r="C12" s="14"/>
      <c r="D12" s="15"/>
      <c r="E12" s="14"/>
      <c r="F12" s="7"/>
      <c r="G12" s="7"/>
      <c r="H12" s="7"/>
      <c r="I12" s="8"/>
      <c r="J12" s="1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ht="15.75" x14ac:dyDescent="0.25">
      <c r="B13" s="17"/>
      <c r="C13" s="18"/>
      <c r="D13" s="19"/>
      <c r="E13" s="18"/>
      <c r="F13" s="7"/>
      <c r="G13" s="7"/>
      <c r="H13" s="7"/>
      <c r="I13" s="8"/>
      <c r="J13" s="16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20"/>
      <c r="C14" s="21" t="s">
        <v>6</v>
      </c>
      <c r="D14" s="22"/>
      <c r="E14" s="21" t="s">
        <v>7</v>
      </c>
      <c r="F14" s="7"/>
      <c r="G14" s="23"/>
      <c r="H14" s="7"/>
      <c r="I14" s="8"/>
      <c r="J14" s="16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20"/>
      <c r="C15" s="24"/>
      <c r="D15" s="22"/>
      <c r="E15" s="25"/>
      <c r="F15" s="7"/>
      <c r="G15" s="7"/>
      <c r="H15" s="7"/>
      <c r="I15" s="8"/>
      <c r="J15" s="1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6" t="s">
        <v>8</v>
      </c>
      <c r="C16" s="27"/>
      <c r="D16" s="28"/>
      <c r="E16" s="27"/>
      <c r="F16" s="29"/>
      <c r="G16" s="29"/>
      <c r="H16" s="29"/>
      <c r="I16" s="30"/>
      <c r="J16" s="3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4" customFormat="1" x14ac:dyDescent="0.2">
      <c r="B17" s="26" t="s">
        <v>9</v>
      </c>
      <c r="C17" s="27"/>
      <c r="D17" s="28"/>
      <c r="E17" s="27"/>
      <c r="F17" s="29"/>
      <c r="G17" s="29"/>
      <c r="H17" s="29"/>
      <c r="I17" s="30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</row>
    <row r="18" spans="2:25" s="34" customFormat="1" x14ac:dyDescent="0.2">
      <c r="B18" s="35" t="s">
        <v>10</v>
      </c>
      <c r="C18" s="36">
        <v>95956162.774300024</v>
      </c>
      <c r="D18" s="37"/>
      <c r="E18" s="36">
        <v>65071504</v>
      </c>
      <c r="F18" s="38"/>
      <c r="G18" s="30"/>
      <c r="H18" s="29"/>
      <c r="I18" s="30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9"/>
      <c r="W18" s="33"/>
      <c r="X18" s="40"/>
      <c r="Y18" s="40"/>
    </row>
    <row r="19" spans="2:25" s="34" customFormat="1" x14ac:dyDescent="0.2">
      <c r="B19" s="35" t="s">
        <v>11</v>
      </c>
      <c r="C19" s="36">
        <v>226952460.44567651</v>
      </c>
      <c r="D19" s="37"/>
      <c r="E19" s="36">
        <v>216759824</v>
      </c>
      <c r="F19" s="38"/>
      <c r="G19" s="30"/>
      <c r="H19" s="30"/>
      <c r="I19" s="30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40"/>
      <c r="Y19" s="40"/>
    </row>
    <row r="20" spans="2:25" s="34" customFormat="1" x14ac:dyDescent="0.2">
      <c r="B20" s="35" t="s">
        <v>12</v>
      </c>
      <c r="C20" s="41">
        <v>98797118.363533184</v>
      </c>
      <c r="D20" s="42"/>
      <c r="E20" s="41">
        <v>104924622</v>
      </c>
      <c r="F20" s="38"/>
      <c r="G20" s="30"/>
      <c r="H20" s="30"/>
      <c r="I20" s="30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40"/>
      <c r="Y20" s="40"/>
    </row>
    <row r="21" spans="2:25" s="34" customFormat="1" ht="15.75" thickBot="1" x14ac:dyDescent="0.25">
      <c r="B21" s="26" t="s">
        <v>13</v>
      </c>
      <c r="C21" s="43">
        <f>SUM(C18:C20)</f>
        <v>421705741.58350974</v>
      </c>
      <c r="D21" s="44"/>
      <c r="E21" s="43">
        <f>SUM(E18:E20)</f>
        <v>386755950</v>
      </c>
      <c r="F21" s="38"/>
      <c r="G21" s="30"/>
      <c r="H21" s="30"/>
      <c r="I21" s="30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40"/>
    </row>
    <row r="22" spans="2:25" s="34" customFormat="1" x14ac:dyDescent="0.2">
      <c r="B22" s="26"/>
      <c r="C22" s="45"/>
      <c r="D22" s="46"/>
      <c r="E22" s="45"/>
      <c r="F22" s="38"/>
      <c r="G22" s="30"/>
      <c r="H22" s="30"/>
      <c r="I22" s="30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40"/>
    </row>
    <row r="23" spans="2:25" s="34" customFormat="1" x14ac:dyDescent="0.2">
      <c r="B23" s="26" t="s">
        <v>14</v>
      </c>
      <c r="C23" s="45"/>
      <c r="D23" s="46"/>
      <c r="E23" s="45"/>
      <c r="F23" s="38"/>
      <c r="G23" s="30"/>
      <c r="H23" s="30"/>
      <c r="I23" s="30"/>
      <c r="J23" s="3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40"/>
    </row>
    <row r="24" spans="2:25" s="34" customFormat="1" x14ac:dyDescent="0.2">
      <c r="B24" s="35" t="s">
        <v>15</v>
      </c>
      <c r="C24" s="47">
        <v>67719876.291504443</v>
      </c>
      <c r="D24" s="37"/>
      <c r="E24" s="47">
        <v>69119468</v>
      </c>
      <c r="F24" s="38"/>
      <c r="G24" s="30"/>
      <c r="H24" s="30"/>
      <c r="I24" s="30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40"/>
      <c r="Y24" s="40"/>
    </row>
    <row r="25" spans="2:25" s="34" customFormat="1" x14ac:dyDescent="0.2">
      <c r="B25" s="35" t="s">
        <v>16</v>
      </c>
      <c r="C25" s="36">
        <v>1505389.410000002</v>
      </c>
      <c r="D25" s="37"/>
      <c r="E25" s="36">
        <v>1505389</v>
      </c>
      <c r="F25" s="38"/>
      <c r="G25" s="30"/>
      <c r="H25" s="30"/>
      <c r="I25" s="30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40"/>
    </row>
    <row r="26" spans="2:25" s="34" customFormat="1" x14ac:dyDescent="0.2">
      <c r="B26" s="26" t="s">
        <v>17</v>
      </c>
      <c r="C26" s="45">
        <f>SUM(C24:C25)</f>
        <v>69225265.701504439</v>
      </c>
      <c r="D26" s="46"/>
      <c r="E26" s="45">
        <f>SUM(E24:E25)</f>
        <v>70624857</v>
      </c>
      <c r="F26" s="38"/>
      <c r="G26" s="30"/>
      <c r="H26" s="30"/>
      <c r="I26" s="30"/>
      <c r="J26" s="3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40"/>
    </row>
    <row r="27" spans="2:25" s="34" customFormat="1" x14ac:dyDescent="0.2">
      <c r="B27" s="26"/>
      <c r="C27" s="45"/>
      <c r="D27" s="46"/>
      <c r="E27" s="45"/>
      <c r="F27" s="38"/>
      <c r="G27" s="30"/>
      <c r="H27" s="30"/>
      <c r="I27" s="30"/>
      <c r="J27" s="32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40"/>
    </row>
    <row r="28" spans="2:25" s="34" customFormat="1" ht="15.75" thickBot="1" x14ac:dyDescent="0.25">
      <c r="B28" s="26" t="s">
        <v>18</v>
      </c>
      <c r="C28" s="43">
        <f>+C26+C21</f>
        <v>490931007.28501415</v>
      </c>
      <c r="D28" s="44"/>
      <c r="E28" s="43">
        <f>+E26+E21</f>
        <v>457380807</v>
      </c>
      <c r="F28" s="38"/>
      <c r="G28" s="48"/>
      <c r="H28" s="49"/>
      <c r="I28" s="30"/>
      <c r="J28" s="32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40"/>
      <c r="Y28" s="40"/>
    </row>
    <row r="29" spans="2:25" s="34" customFormat="1" x14ac:dyDescent="0.2">
      <c r="B29" s="50" t="s">
        <v>19</v>
      </c>
      <c r="C29" s="27"/>
      <c r="D29" s="28"/>
      <c r="E29" s="27"/>
      <c r="F29" s="38"/>
      <c r="G29" s="30"/>
      <c r="H29" s="30"/>
      <c r="I29" s="30"/>
      <c r="J29" s="3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40"/>
    </row>
    <row r="30" spans="2:25" s="34" customFormat="1" x14ac:dyDescent="0.2">
      <c r="B30" s="50"/>
      <c r="C30" s="36"/>
      <c r="D30" s="37"/>
      <c r="E30" s="36"/>
      <c r="F30" s="38"/>
      <c r="G30" s="30"/>
      <c r="H30" s="30"/>
      <c r="I30" s="30"/>
      <c r="J30" s="32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40"/>
    </row>
    <row r="31" spans="2:25" s="34" customFormat="1" x14ac:dyDescent="0.2">
      <c r="B31" s="35" t="s">
        <v>20</v>
      </c>
      <c r="C31" s="51">
        <v>262877829.69</v>
      </c>
      <c r="D31" s="52"/>
      <c r="E31" s="51">
        <v>246087828</v>
      </c>
      <c r="F31" s="38"/>
      <c r="G31" s="53"/>
      <c r="H31" s="30"/>
      <c r="I31" s="30"/>
      <c r="J31" s="32"/>
      <c r="K31" s="54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40"/>
      <c r="Y31" s="40"/>
    </row>
    <row r="32" spans="2:25" s="34" customFormat="1" x14ac:dyDescent="0.2">
      <c r="B32" s="35" t="s">
        <v>21</v>
      </c>
      <c r="C32" s="55">
        <v>87301505.08747299</v>
      </c>
      <c r="D32" s="56"/>
      <c r="E32" s="55">
        <v>78805029</v>
      </c>
      <c r="F32" s="38"/>
      <c r="G32" s="30"/>
      <c r="H32" s="30"/>
      <c r="I32" s="30"/>
      <c r="J32" s="32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40"/>
      <c r="Y32" s="40"/>
    </row>
    <row r="33" spans="2:25" s="34" customFormat="1" x14ac:dyDescent="0.2">
      <c r="B33" s="35" t="s">
        <v>22</v>
      </c>
      <c r="C33" s="57">
        <v>4359800.25</v>
      </c>
      <c r="D33" s="52"/>
      <c r="E33" s="57">
        <v>4359800.25</v>
      </c>
      <c r="F33" s="38"/>
      <c r="G33" s="30"/>
      <c r="H33" s="30"/>
      <c r="I33" s="30"/>
      <c r="J33" s="32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40"/>
    </row>
    <row r="34" spans="2:25" s="34" customFormat="1" x14ac:dyDescent="0.2">
      <c r="B34" s="26" t="s">
        <v>23</v>
      </c>
      <c r="C34" s="58">
        <f>SUM(C31:C33)</f>
        <v>354539135.02747297</v>
      </c>
      <c r="D34" s="59"/>
      <c r="E34" s="58">
        <f>SUM(E31:E33)</f>
        <v>329252657.25</v>
      </c>
      <c r="F34" s="38"/>
      <c r="G34" s="30"/>
      <c r="H34" s="49"/>
      <c r="I34" s="30"/>
      <c r="J34" s="3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40"/>
    </row>
    <row r="35" spans="2:25" s="34" customFormat="1" x14ac:dyDescent="0.2">
      <c r="B35" s="26"/>
      <c r="C35" s="58"/>
      <c r="D35" s="59"/>
      <c r="E35" s="58"/>
      <c r="F35" s="38"/>
      <c r="G35" s="30"/>
      <c r="H35" s="30"/>
      <c r="I35" s="30"/>
      <c r="J35" s="32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40"/>
    </row>
    <row r="36" spans="2:25" s="34" customFormat="1" x14ac:dyDescent="0.2">
      <c r="B36" s="26" t="s">
        <v>24</v>
      </c>
      <c r="C36" s="51"/>
      <c r="D36" s="52"/>
      <c r="E36" s="51"/>
      <c r="F36" s="38"/>
      <c r="G36" s="30"/>
      <c r="H36" s="30"/>
      <c r="I36" s="30"/>
      <c r="J36" s="32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40"/>
    </row>
    <row r="37" spans="2:25" s="34" customFormat="1" x14ac:dyDescent="0.2">
      <c r="B37" s="35" t="s">
        <v>25</v>
      </c>
      <c r="C37" s="51">
        <v>7626425.6527090594</v>
      </c>
      <c r="D37" s="52"/>
      <c r="E37" s="51">
        <v>7273105</v>
      </c>
      <c r="F37" s="38"/>
      <c r="G37" s="30"/>
      <c r="H37" s="30"/>
      <c r="I37" s="30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40"/>
      <c r="Y37" s="40"/>
    </row>
    <row r="38" spans="2:25" s="34" customFormat="1" x14ac:dyDescent="0.2">
      <c r="B38" s="26" t="s">
        <v>26</v>
      </c>
      <c r="C38" s="58">
        <f>+C37</f>
        <v>7626425.6527090594</v>
      </c>
      <c r="D38" s="59"/>
      <c r="E38" s="58">
        <f>SUM(E37)</f>
        <v>7273105</v>
      </c>
      <c r="F38" s="38"/>
      <c r="G38" s="30"/>
      <c r="H38" s="30"/>
      <c r="I38" s="30"/>
      <c r="J38" s="3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40"/>
    </row>
    <row r="39" spans="2:25" s="34" customFormat="1" x14ac:dyDescent="0.2">
      <c r="B39" s="26"/>
      <c r="C39" s="58"/>
      <c r="D39" s="59"/>
      <c r="E39" s="58"/>
      <c r="F39" s="38"/>
      <c r="G39" s="30"/>
      <c r="H39" s="30"/>
      <c r="I39" s="30"/>
      <c r="J39" s="32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40"/>
    </row>
    <row r="40" spans="2:25" s="34" customFormat="1" x14ac:dyDescent="0.2">
      <c r="B40" s="26" t="s">
        <v>27</v>
      </c>
      <c r="C40" s="58">
        <f>+C34+C38</f>
        <v>362165560.68018204</v>
      </c>
      <c r="D40" s="59"/>
      <c r="E40" s="58">
        <f>+E34+E38</f>
        <v>336525762.25</v>
      </c>
      <c r="F40" s="38"/>
      <c r="G40" s="53"/>
      <c r="H40" s="30"/>
      <c r="I40" s="30"/>
      <c r="J40" s="32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40"/>
      <c r="Y40" s="40"/>
    </row>
    <row r="41" spans="2:25" s="34" customFormat="1" x14ac:dyDescent="0.2">
      <c r="B41" s="26"/>
      <c r="C41" s="58"/>
      <c r="D41" s="59"/>
      <c r="E41" s="58"/>
      <c r="F41" s="38"/>
      <c r="G41" s="30"/>
      <c r="H41" s="30"/>
      <c r="I41" s="30"/>
      <c r="J41" s="32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40"/>
    </row>
    <row r="42" spans="2:25" s="34" customFormat="1" x14ac:dyDescent="0.2">
      <c r="B42" s="26" t="s">
        <v>28</v>
      </c>
      <c r="C42" s="51"/>
      <c r="D42" s="52"/>
      <c r="E42" s="51"/>
      <c r="F42" s="38"/>
      <c r="G42" s="30"/>
      <c r="H42" s="30"/>
      <c r="I42" s="30"/>
      <c r="J42" s="32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40"/>
    </row>
    <row r="43" spans="2:25" s="34" customFormat="1" x14ac:dyDescent="0.2">
      <c r="B43" s="60" t="s">
        <v>29</v>
      </c>
      <c r="C43" s="61">
        <f>+E43</f>
        <v>122018393</v>
      </c>
      <c r="D43" s="61"/>
      <c r="E43" s="61">
        <v>122018393</v>
      </c>
      <c r="F43" s="62"/>
      <c r="G43" s="29"/>
      <c r="H43" s="30"/>
      <c r="I43" s="30"/>
      <c r="J43" s="3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40"/>
    </row>
    <row r="44" spans="2:25" s="34" customFormat="1" x14ac:dyDescent="0.2">
      <c r="B44" s="60" t="s">
        <v>30</v>
      </c>
      <c r="C44" s="55">
        <v>6747053.6048321398</v>
      </c>
      <c r="D44" s="56"/>
      <c r="E44" s="55">
        <v>-1163348</v>
      </c>
      <c r="F44" s="62"/>
      <c r="G44" s="29"/>
      <c r="H44" s="30"/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40"/>
    </row>
    <row r="45" spans="2:25" s="34" customFormat="1" x14ac:dyDescent="0.2">
      <c r="B45" s="26" t="s">
        <v>31</v>
      </c>
      <c r="C45" s="63">
        <f>SUM(C43:C44)</f>
        <v>128765446.60483214</v>
      </c>
      <c r="D45" s="61"/>
      <c r="E45" s="63">
        <f>SUM(E43:E44)</f>
        <v>120855045</v>
      </c>
      <c r="F45" s="62"/>
      <c r="G45" s="29"/>
      <c r="H45" s="30"/>
      <c r="I45" s="30"/>
      <c r="J45" s="32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40"/>
    </row>
    <row r="46" spans="2:25" s="34" customFormat="1" ht="15.75" thickBot="1" x14ac:dyDescent="0.25">
      <c r="B46" s="64" t="s">
        <v>32</v>
      </c>
      <c r="C46" s="65">
        <f>+C40+C45</f>
        <v>490931007.28501415</v>
      </c>
      <c r="D46" s="66"/>
      <c r="E46" s="65">
        <f>+E40+E45</f>
        <v>457380807.25</v>
      </c>
      <c r="F46" s="62"/>
      <c r="G46" s="29"/>
      <c r="H46" s="30"/>
      <c r="I46" s="30"/>
      <c r="J46" s="32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40"/>
    </row>
    <row r="47" spans="2:25" s="34" customFormat="1" ht="15.75" hidden="1" thickTop="1" x14ac:dyDescent="0.2">
      <c r="B47" s="17"/>
      <c r="C47" s="67">
        <f>+C46-C28</f>
        <v>0</v>
      </c>
      <c r="D47" s="68"/>
      <c r="E47" s="67">
        <f>+E46-E28</f>
        <v>0.25</v>
      </c>
      <c r="F47" s="62"/>
      <c r="G47" s="29"/>
      <c r="H47" s="29"/>
      <c r="I47" s="30"/>
      <c r="J47" s="32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40"/>
    </row>
    <row r="48" spans="2:25" s="34" customFormat="1" hidden="1" thickTop="1" x14ac:dyDescent="0.2">
      <c r="B48" s="69"/>
      <c r="C48" s="70">
        <f>+C46-C28</f>
        <v>0</v>
      </c>
      <c r="D48" s="71"/>
      <c r="E48" s="72"/>
      <c r="F48" s="29"/>
      <c r="G48" s="29"/>
      <c r="H48" s="29"/>
      <c r="I48" s="30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40"/>
    </row>
    <row r="49" spans="2:23" s="34" customFormat="1" thickTop="1" x14ac:dyDescent="0.2">
      <c r="B49" s="69"/>
      <c r="C49" s="70">
        <f>+C28-C46</f>
        <v>0</v>
      </c>
      <c r="D49" s="71"/>
      <c r="E49" s="70">
        <f>+E28-E46</f>
        <v>-0.25</v>
      </c>
      <c r="F49" s="29"/>
      <c r="G49" s="29"/>
      <c r="H49" s="29"/>
      <c r="I49" s="30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2:23" s="34" customFormat="1" ht="14.25" x14ac:dyDescent="0.2">
      <c r="B50" s="69"/>
      <c r="C50" s="70"/>
      <c r="D50" s="71"/>
      <c r="E50" s="73"/>
      <c r="F50" s="29"/>
      <c r="G50" s="29"/>
      <c r="H50" s="29"/>
      <c r="I50" s="30"/>
      <c r="J50" s="32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</row>
    <row r="51" spans="2:23" s="34" customFormat="1" ht="14.25" x14ac:dyDescent="0.2">
      <c r="B51" s="69"/>
      <c r="C51" s="70"/>
      <c r="D51" s="71"/>
      <c r="E51" s="74"/>
      <c r="F51" s="29"/>
      <c r="G51" s="29"/>
      <c r="H51" s="29"/>
      <c r="I51" s="30"/>
      <c r="J51" s="3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</row>
    <row r="52" spans="2:23" s="34" customFormat="1" ht="14.25" x14ac:dyDescent="0.2">
      <c r="B52" s="69"/>
      <c r="C52" s="70"/>
      <c r="D52" s="71"/>
      <c r="E52" s="72"/>
      <c r="F52" s="29"/>
      <c r="G52" s="29"/>
      <c r="H52" s="29"/>
      <c r="I52" s="30"/>
      <c r="J52" s="32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</row>
    <row r="53" spans="2:23" s="34" customFormat="1" ht="14.25" x14ac:dyDescent="0.2">
      <c r="B53" s="69"/>
      <c r="C53" s="70"/>
      <c r="D53" s="71"/>
      <c r="E53" s="72"/>
      <c r="F53" s="29"/>
      <c r="G53" s="29"/>
      <c r="H53" s="29"/>
      <c r="I53" s="30"/>
      <c r="J53" s="32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2:23" s="34" customFormat="1" ht="14.25" x14ac:dyDescent="0.2">
      <c r="B54" s="69"/>
      <c r="C54" s="70"/>
      <c r="D54" s="71"/>
      <c r="E54" s="72"/>
      <c r="F54" s="29"/>
      <c r="G54" s="29"/>
      <c r="H54" s="29"/>
      <c r="I54" s="30"/>
      <c r="J54" s="32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2:23" s="34" customFormat="1" ht="14.25" x14ac:dyDescent="0.2">
      <c r="B55" s="69"/>
      <c r="C55" s="70"/>
      <c r="D55" s="71"/>
      <c r="E55" s="72"/>
      <c r="F55" s="29"/>
      <c r="G55" s="29"/>
      <c r="H55" s="29"/>
      <c r="I55" s="30"/>
      <c r="J55" s="32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</row>
    <row r="56" spans="2:23" s="34" customFormat="1" ht="14.25" x14ac:dyDescent="0.2">
      <c r="B56" s="69"/>
      <c r="C56" s="70"/>
      <c r="D56" s="71"/>
      <c r="E56" s="72"/>
      <c r="F56" s="29"/>
      <c r="G56" s="29"/>
      <c r="H56" s="29"/>
      <c r="I56" s="30"/>
      <c r="J56" s="32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</row>
    <row r="57" spans="2:23" s="34" customFormat="1" x14ac:dyDescent="0.25">
      <c r="B57" s="75"/>
      <c r="C57" s="76"/>
      <c r="D57" s="77"/>
      <c r="E57" s="78"/>
      <c r="F57" s="29"/>
      <c r="G57" s="29"/>
      <c r="H57" s="29"/>
      <c r="I57" s="30"/>
      <c r="J57" s="3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2:23" s="34" customFormat="1" x14ac:dyDescent="0.25">
      <c r="B58" s="75"/>
      <c r="C58" s="78"/>
      <c r="D58" s="79"/>
      <c r="E58" s="78"/>
      <c r="F58" s="29"/>
      <c r="G58" s="29"/>
      <c r="H58" s="29"/>
      <c r="I58" s="30"/>
      <c r="J58" s="32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1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SituaciónJULIO-22</vt:lpstr>
      <vt:lpstr>'Estado de SituaciónJULIO-22'!Área_de_impresión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2022-09-15T20:28:56Z</dcterms:created>
  <dcterms:modified xsi:type="dcterms:W3CDTF">2022-09-15T20:30:38Z</dcterms:modified>
</cp:coreProperties>
</file>