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2\SEPTIEMBRE\"/>
    </mc:Choice>
  </mc:AlternateContent>
  <bookViews>
    <workbookView xWindow="0" yWindow="0" windowWidth="20490" windowHeight="7155" tabRatio="601" firstSheet="2" activeTab="2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COLECT'!$B$1:$H$234</definedName>
    <definedName name="_xlnm.Print_Area" localSheetId="2">'EGRESOS CTA.  OPERT. 160'!$A$1:$I$52</definedName>
    <definedName name="_xlnm.Print_Area" localSheetId="1">'EGRESOS CTA. AUXILIAR 33001'!$B$1:$I$316</definedName>
    <definedName name="_xlnm.Print_Area" localSheetId="4">'EGRESOS CTA. FONDOCYT'!$A$1:$J$35</definedName>
    <definedName name="_xlnm.Print_Area" localSheetId="3">'EGRESOS CTA. NOMINA'!$A$1:$J$57</definedName>
    <definedName name="_xlnm.Print_Area" localSheetId="0">'INGRESOS CUENTA COLECT'!$A$1:$G$207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5" i="7" l="1"/>
  <c r="J14" i="6"/>
  <c r="I13" i="5"/>
  <c r="I14" i="4" l="1"/>
  <c r="G14" i="1" l="1"/>
  <c r="I19" i="7" l="1"/>
  <c r="H49" i="6" l="1"/>
  <c r="F195" i="1" l="1"/>
  <c r="E195" i="1"/>
  <c r="G304" i="4" l="1"/>
  <c r="H304" i="4"/>
  <c r="H33" i="5" l="1"/>
  <c r="I49" i="6" l="1"/>
  <c r="G33" i="5" l="1"/>
  <c r="I33" i="5" s="1"/>
  <c r="J33" i="5" s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J17" i="7"/>
  <c r="J19" i="7" s="1"/>
  <c r="K19" i="7" s="1"/>
  <c r="J16" i="6"/>
  <c r="J49" i="6" s="1"/>
  <c r="K49" i="6" s="1"/>
  <c r="E17" i="1"/>
  <c r="J18" i="7" l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I16" i="4" l="1"/>
  <c r="I17" i="4" l="1"/>
  <c r="I304" i="4"/>
  <c r="J304" i="4" s="1"/>
  <c r="I18" i="4" l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l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J133" i="4"/>
  <c r="J154" i="4"/>
  <c r="I268" i="4" l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G17" i="1"/>
  <c r="G18" i="1" s="1"/>
  <c r="G19" i="1" l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/>
  <c r="H195" i="1" s="1"/>
</calcChain>
</file>

<file path=xl/sharedStrings.xml><?xml version="1.0" encoding="utf-8"?>
<sst xmlns="http://schemas.openxmlformats.org/spreadsheetml/2006/main" count="662" uniqueCount="207">
  <si>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</si>
  <si>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</si>
  <si>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</si>
  <si>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</si>
  <si>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</si>
  <si>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</si>
  <si>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</si>
  <si>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</si>
  <si>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</si>
  <si>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</si>
  <si>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</si>
  <si>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</si>
  <si>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</si>
  <si>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</si>
  <si>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</si>
  <si>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</si>
  <si>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</si>
  <si>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</si>
  <si>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</si>
  <si>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</si>
  <si>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</si>
  <si>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</si>
  <si>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</si>
  <si>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</si>
  <si>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</si>
  <si>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</si>
  <si>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</si>
  <si>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</si>
  <si>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</si>
  <si>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</si>
  <si>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</si>
  <si>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</si>
  <si>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</si>
  <si>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</si>
  <si>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</si>
  <si>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</si>
  <si>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</si>
  <si>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</si>
  <si>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</si>
  <si>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</si>
  <si>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</si>
  <si>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</si>
  <si>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</si>
  <si>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</si>
  <si>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</si>
  <si>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</si>
  <si>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Yokasta Burgos</t>
  </si>
  <si>
    <t>_______________________________________</t>
  </si>
  <si>
    <t>DEPOSITO VIA TRANSF. ARS RENACER</t>
  </si>
  <si>
    <t>DEPOSITO PENDIENTE POR IDENTIFICAR</t>
  </si>
  <si>
    <t>BIO NUCLEAR, S. A.</t>
  </si>
  <si>
    <t>Lcda. Yokasta Burgos</t>
  </si>
  <si>
    <t>TRANSFERENCIA RICIBIDA EN LA CUENTA  3000 PENDIENTE POR IDENTIFICAR</t>
  </si>
  <si>
    <t>DEPOSITO VIA TRANSF. ARS YUNEN</t>
  </si>
  <si>
    <t>CRISTALIA DOMINICANA, S.R.L.</t>
  </si>
  <si>
    <t>RADIONCOL SERVICIOS MEDICOS, S.R.L.</t>
  </si>
  <si>
    <t xml:space="preserve">      Aprobabdo Por:</t>
  </si>
  <si>
    <t xml:space="preserve">     Lcda. Sandra Ciprian </t>
  </si>
  <si>
    <t xml:space="preserve">     Directora Financiera</t>
  </si>
  <si>
    <t xml:space="preserve"> ______________________________</t>
  </si>
  <si>
    <t xml:space="preserve">DEPOSITO VIA TRANSF. ARS UNIVERSAL </t>
  </si>
  <si>
    <t>RETENCION 30.00% POR TRASF. VIA LIBRAMIENTOS A PROVEERDORES</t>
  </si>
  <si>
    <t>EPX DOMINICANA, S.R.L.</t>
  </si>
  <si>
    <t>EDITORA LISTIN DIARIO, S.A.</t>
  </si>
  <si>
    <t>LIRIANO NUEZ COMERCIAL, S.R.L.</t>
  </si>
  <si>
    <t>GRUPO FARMACEUTICO CAR-M, S.R.L.</t>
  </si>
  <si>
    <t>DEPOSITO VIA TRANSF. ARS SEMMA</t>
  </si>
  <si>
    <t>DEPOSITO VIA TRANSF. ARS SENASA ODONTOLOGIA</t>
  </si>
  <si>
    <t>DEPOSITO VIA TRANSF. ARS FUTURO</t>
  </si>
  <si>
    <t>SUNIX PETROLEUM, S. R. L.</t>
  </si>
  <si>
    <t>GIRBAU DOMINICANA, S.R.L.</t>
  </si>
  <si>
    <t>SUPLIDORES MEDICOS COMERCIALES, S.R.L (SUMEDCOR)</t>
  </si>
  <si>
    <t>SERVIAMED DOMINICANA, S. R. L.</t>
  </si>
  <si>
    <t>GROUP Z HEALTHCARE PRODUCTS DOMINICANA, S.R.L.</t>
  </si>
  <si>
    <t>DOCTORES MALLEN GUERRA, S. A.</t>
  </si>
  <si>
    <t>OSCAR A. RENTA NEGRON, S.A.</t>
  </si>
  <si>
    <t>ALFA DIGITAL SINGS AND GRAPHICS,SRL</t>
  </si>
  <si>
    <t>DIMEDOM EE DIAGNOSTICOS MEDICOS, S.R.L.</t>
  </si>
  <si>
    <t>INVERSIONES ND &amp; ASOCIADOS,S.R.L</t>
  </si>
  <si>
    <t>FARACH, S. A.</t>
  </si>
  <si>
    <t>PHARMACEUTICAL TECHNOLOGY, S. A.</t>
  </si>
  <si>
    <t>AMIPHARMA DOMINICANA, S. R. L.</t>
  </si>
  <si>
    <t>KETTLE SANCHEZ &amp; CO.  S.A.</t>
  </si>
  <si>
    <t>DEYALEX COMERCIAL, S.R.L.</t>
  </si>
  <si>
    <t>INGENIERIA TECNOLOGIA Y SERVICIOS OROZCO, S.R.L.</t>
  </si>
  <si>
    <t>DHL DOMINICANA,  S. A.</t>
  </si>
  <si>
    <t>COMISION NACIONAL DE ENERGIA</t>
  </si>
  <si>
    <t>CERTIFICACION CHEQUE PRIVADO  COMISION NACIONAL DE ENERGIA</t>
  </si>
  <si>
    <t>DEPOSITO VIA TRANSF. PRESIDENCIA DE LA REPUBLICA DOMINICANA</t>
  </si>
  <si>
    <t>SUED &amp; FARGESA, S. R. L.</t>
  </si>
  <si>
    <t>SEAN DOMINICAN, S.R.L.</t>
  </si>
  <si>
    <t>Del 01 Al 30 De Septiembre 2022</t>
  </si>
  <si>
    <t>NOTA DEBITO POR COBRO TARJETA CREDITO AGOSTO 2022</t>
  </si>
  <si>
    <t>TRANSF. DESDE CUENTA 3000 A LA CTA. 160 OPERATIVA POR REPOSICION GASTOS MENORES.</t>
  </si>
  <si>
    <t xml:space="preserve"> Deposito CK., Asoc. Mujeres Solidarias (AMSI) Donacion a la Sra. Sra. Dolkis Linette Paulino Fulgencio,para gasto medicos por el monto de RD$8,525.00</t>
  </si>
  <si>
    <t>DP via transferencia de  la Sra. HEIDI MARIA LOZADA, para aplicación de quimioterapia por un monto de RD$10,285.00</t>
  </si>
  <si>
    <t xml:space="preserve"> DP Via CK. #119534 Pago reclamaciones medicas ARS.Asemap</t>
  </si>
  <si>
    <t>DEPOSITO VIA TRANSF., RED ONCOLOGICA DOMINICANA INTEGRAL ,(RODI)</t>
  </si>
  <si>
    <t xml:space="preserve"> Deposito CK., Asoc. Mujeres Solidarias (AMSI) Donacion a la Sra. Zoa Celenia Tejeda Rodriguez,para radio terapia. por el monto de RD$26,000.00</t>
  </si>
  <si>
    <t xml:space="preserve"> DP Via CK. # 2212 Pago reclamaciones medicas ARS MONUMENTAL S.A</t>
  </si>
  <si>
    <t>Cheque 2211 Pago Alquiler de cafeteria Correspondiente  al mes de agosto 2022.</t>
  </si>
  <si>
    <t>DEPOSITO VIA TRANSF. ARS META SALUD</t>
  </si>
  <si>
    <t>DEPOSITO VIA TRANSF. ARS RESERVAS</t>
  </si>
  <si>
    <t>DEPOSITO VIA TRANSF. ARS HUMANO SEGURO</t>
  </si>
  <si>
    <t xml:space="preserve">DEPOSITO VIA TRANSF. ARS PRIMERA  HUMANO </t>
  </si>
  <si>
    <t>DEPOSITO VIA TRANSF. ARS ASEMAP</t>
  </si>
  <si>
    <t>DEPOSITO via cheque # 2216 Pago reclamaciones medicas Aniversidad Autonoma de Santo Domingo</t>
  </si>
  <si>
    <t>DEPOSITO VIA TRANSF. ARS APS</t>
  </si>
  <si>
    <t xml:space="preserve"> Deposito CK., Asoc. Mujeres Solidarias (AMSI) Donacion a la Sra.  Ruth ESTHEL Ramirez Soto de Priest, para radioterapia por el monto de RD$28,000.00</t>
  </si>
  <si>
    <t>TRANSFERENCIA RICIBIDA EN LA CUENTA  3000 PENDIENTE POR IDENTIFICAR (DEVOLUCION FONDO POR REINTEGRO)</t>
  </si>
  <si>
    <t>DEPOSITO VIA TRANSF. ARS GMA</t>
  </si>
  <si>
    <t>DEPOSITO VIA TRANSF Sra. Bernarda De Los Santos Paniagua, para completar kit de admision  no cubierto por su ARS</t>
  </si>
  <si>
    <t>007333</t>
  </si>
  <si>
    <t>007634</t>
  </si>
  <si>
    <t>TECHBOX EIRL</t>
  </si>
  <si>
    <t>007935</t>
  </si>
  <si>
    <t>FR MULTISERVICIOS, S.R.L.</t>
  </si>
  <si>
    <t>008236</t>
  </si>
  <si>
    <t>REFERENCIA LABORATORIO CLINICO, S. A.</t>
  </si>
  <si>
    <t>SERVICIOS MULTIPLES COMERCIALES SEMCO, S.R.L.</t>
  </si>
  <si>
    <t>ANTILLES MEDICAL, S.R.L.</t>
  </si>
  <si>
    <t>DOSITEC PHARMA, S.R.L.</t>
  </si>
  <si>
    <t>NOVAVISTA EMPRESARIAL, SRL</t>
  </si>
  <si>
    <t>NOMINA VACACIONES NO DISFRUTADAS EX COLABORADOR AGOSTO 2022.- FONDO PROPIO</t>
  </si>
  <si>
    <t>AIR LIQUIDE DOMINICANA, S.A.S.</t>
  </si>
  <si>
    <t>JOCACE, S.A.</t>
  </si>
  <si>
    <t>TCO NETWORKING, S.R.L.</t>
  </si>
  <si>
    <t>FARMACO QUIMICA NACIONAL, S.A.</t>
  </si>
  <si>
    <t>MEGA LABS, SRL</t>
  </si>
  <si>
    <t>HOSPIFAR, S. R. L.</t>
  </si>
  <si>
    <t>SUPLIMED, S. R. L.</t>
  </si>
  <si>
    <t>CONSORCIO DOKAR, S.R.L.</t>
  </si>
  <si>
    <t>GLOBAL MEDICA DOMINICANA GMD, S.A.</t>
  </si>
  <si>
    <t>EDITORA EL NUEVO DIARIO,S.A</t>
  </si>
  <si>
    <t>HIDROMED, S. R. L.</t>
  </si>
  <si>
    <t>HAUSPITAL, S.R.L.</t>
  </si>
  <si>
    <t>MORAMI, S.R.L.</t>
  </si>
  <si>
    <t>GTG INDUSTRIAL, S.R.L</t>
  </si>
  <si>
    <t>SURBA SOLUTIONS, S.R.L.</t>
  </si>
  <si>
    <t>OSIRIS &amp; CO, S.A.</t>
  </si>
  <si>
    <t>IGM INVERSIONES GLOBAL MEDICA, S.R.L.</t>
  </si>
  <si>
    <t>FARMACO INTERNACIONAL, S. R. L.</t>
  </si>
  <si>
    <t>INVERSIONES DLP, S.R.L.</t>
  </si>
  <si>
    <t>INVERSIONES YANG, S.R.L.</t>
  </si>
  <si>
    <t>DRL &amp; ASOCIADOS, S.R.L.</t>
  </si>
  <si>
    <t>WRC BIOMEDICA, S.R.L.</t>
  </si>
  <si>
    <t>PEREZ BARROSO, S. R. L.</t>
  </si>
  <si>
    <t>LETERAGO, S. R. L.</t>
  </si>
  <si>
    <t>SEGUROS SURA, S.A.</t>
  </si>
  <si>
    <t>CEM CARIBBEAN EQUIPMENT MEDICAL, S.R.L.</t>
  </si>
  <si>
    <t>RETENCION ISR SALARIAL POR TRASF. VIA LIBRAMIENTOS NOMINA</t>
  </si>
  <si>
    <t>PAGO NOMINA PERSONAL CARÁCTER TEMPORAL SEPTIEMBRE 2022 FP</t>
  </si>
  <si>
    <t>PROFARES, S.R.L.</t>
  </si>
  <si>
    <t>RONAJUS FARMACEUTICA, S.R.L.</t>
  </si>
  <si>
    <t>SUIPHAR DOMINICANA,S.R.L</t>
  </si>
  <si>
    <t>OFFITEK, S.R.L.</t>
  </si>
  <si>
    <t>PAGO NOMINA PERSONAL CARÁCTER EVENTUAL SEPTIEMBRE 2022 FP</t>
  </si>
  <si>
    <t>NOMINA PERSONAL SUPLENCIA SEPTIEMBRE 2022. FONDO PROPIO</t>
  </si>
  <si>
    <t>EXPERT CLEANER SQE, S.R.L.</t>
  </si>
  <si>
    <t>PROLIMDES COMERCIAL, S.R.L.</t>
  </si>
  <si>
    <t>FLEXOPACK, SRL</t>
  </si>
  <si>
    <t>FOOD CARABALLO &amp; NUÑEZ, S.R.L.</t>
  </si>
  <si>
    <t>PROVESOL PROVEEDORES DE SOLUCIONES, S.R.L.</t>
  </si>
  <si>
    <t>PRODUCTOS MEDICINALES, S.R.L (PROMEDCA)</t>
  </si>
  <si>
    <t>ALLINONESUPPLY S.R.L.</t>
  </si>
  <si>
    <t>PRO PHARMACEUTICAL PEÑA, SRL</t>
  </si>
  <si>
    <t>R&amp;R MANTENIMIENTO, S. R. L.</t>
  </si>
  <si>
    <t>LUCIMED FARMACEUTICA, S.R.L.</t>
  </si>
  <si>
    <t>INSTITUTO NACIONAL DE ADMINISTRACION PUBLICA (INAP)</t>
  </si>
  <si>
    <t>E&amp;C MULTISERVICES, EIRL</t>
  </si>
  <si>
    <t>FUMISMART, S.R.L.</t>
  </si>
  <si>
    <t>CEPEDA ENCARNACION SERVICIOS DE INGENIERIA, S.R.L.</t>
  </si>
  <si>
    <t>INDO-QUIMICA, S.A.S</t>
  </si>
  <si>
    <t>INTESOL CORPORATION, S.R.L.</t>
  </si>
  <si>
    <t>AICLASP COMERCIAL, S.R.L.</t>
  </si>
  <si>
    <t>ROMAN PAREDES INDUSTRIAL, S.R.L.</t>
  </si>
  <si>
    <t>DEMEERO CONSTRUCTORA, S.R.L.</t>
  </si>
  <si>
    <t>QUIROFANOS L Q, S. R. L.</t>
  </si>
  <si>
    <t>SKETCHPROM, S.R.L.</t>
  </si>
  <si>
    <t>ZARIOS TECHNOLOGY, S.R.L.</t>
  </si>
  <si>
    <t>PROFARES SRL</t>
  </si>
  <si>
    <t>AGUA CRYSTAL, S. A.</t>
  </si>
  <si>
    <t>CARIBBEAN INTEGRATED SOLUTIONS, S.R.L.</t>
  </si>
  <si>
    <t>MAXIMUM PEST CONTROL, S.R.L.</t>
  </si>
  <si>
    <t>GRUPO REMI, S.R.L.</t>
  </si>
  <si>
    <t>ECO DOMINICANA ROGER, SRL</t>
  </si>
  <si>
    <t>PAGO AL CONTADO POR LA COMPRA DE MATERIALES ELECTRICOS Y FERRETEROS, SEGÚN, SEGÚN ORDEN DE COMPRA 2022-00464, PROCESO DAF-CM-2022-0089. VER ANEXOS.</t>
  </si>
  <si>
    <t>1937</t>
  </si>
  <si>
    <t>1938</t>
  </si>
  <si>
    <t>INTERONCOLOGY EDUCATION &amp; PREVENTION LIMITED</t>
  </si>
  <si>
    <t>1939</t>
  </si>
  <si>
    <t>1940</t>
  </si>
  <si>
    <t>PROGESCON, SRL</t>
  </si>
  <si>
    <t>0612-2022</t>
  </si>
  <si>
    <t xml:space="preserve">  COMISION POR TRANSFERENCIA AL EXTERIOR </t>
  </si>
  <si>
    <t>J GASSO GASSO, SAS</t>
  </si>
  <si>
    <t>NOMINA RETROACTIVO  PERSONAL TEMPORAL JULIIO 2022- FONDO GENRAL</t>
  </si>
  <si>
    <t>KYODOM, S.R.L.</t>
  </si>
  <si>
    <t xml:space="preserve">PAGO NOMINA CARÁCTER TEMPORAL SEPTIEMBRE 2022 FONDO GENERAL </t>
  </si>
  <si>
    <t>NOMINA PERSONAL FIJO SEPTIEMBRE 2022. FONDO GENERAL</t>
  </si>
  <si>
    <t>NOMINA COMPENSACION MILITAR SEPTIEMBRE 2022- FONDO GENERAL</t>
  </si>
  <si>
    <t xml:space="preserve">NOOMINA CARÁCTER TEMPORAL CICLOTRON SEPTIEMBRE 2022 FONDO GENERAL </t>
  </si>
  <si>
    <t>NOMINA COMPENSACION  ESPECIAL   SEPTIEMBRE 2022- FONDO GENERAL</t>
  </si>
  <si>
    <t>PROPANO Y DERIVADOS, S. A.</t>
  </si>
  <si>
    <t>0611-2022</t>
  </si>
  <si>
    <t>0660-2022</t>
  </si>
  <si>
    <t>DIFERENCIA A FAVOR EN TASA DE CAMBIO BANCARIA  INTERONCOLOGY EDUCATION &amp; PREVENTION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</si>
</sst>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8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6" borderId="8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6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6" xfId="0" applyFont="1" applyFill="1" applyBorder="1" applyAlignment="1">
      <alignment vertical="center"/>
    </xf>
    <xf numFmtId="0" fontId="13" fillId="7" borderId="7" xfId="0" applyFont="1" applyFill="1" applyBorder="1" applyAlignment="1">
      <alignment horizontal="center" vertical="center"/>
    </xf>
    <xf numFmtId="165" fontId="13" fillId="7" borderId="7" xfId="0" applyNumberFormat="1" applyFont="1" applyFill="1" applyBorder="1" applyAlignment="1">
      <alignment horizontal="center" vertical="center"/>
    </xf>
    <xf numFmtId="43" fontId="20" fillId="7" borderId="7" xfId="1" applyFont="1" applyFill="1" applyBorder="1" applyAlignment="1">
      <alignment vertical="center"/>
    </xf>
    <xf numFmtId="43" fontId="13" fillId="7" borderId="7" xfId="1" applyFont="1" applyFill="1" applyBorder="1" applyAlignment="1">
      <alignment horizontal="right"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1" xfId="4" applyFont="1" applyFill="1" applyBorder="1" applyAlignment="1">
      <alignment vertical="center"/>
    </xf>
    <xf numFmtId="43" fontId="24" fillId="0" borderId="14" xfId="1" applyFont="1" applyFill="1" applyBorder="1" applyAlignment="1">
      <alignment vertical="center"/>
    </xf>
    <xf numFmtId="165" fontId="24" fillId="0" borderId="17" xfId="0" applyNumberFormat="1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center"/>
    </xf>
    <xf numFmtId="43" fontId="24" fillId="0" borderId="29" xfId="4" applyFont="1" applyFill="1" applyBorder="1"/>
    <xf numFmtId="43" fontId="24" fillId="0" borderId="29" xfId="4" applyFont="1" applyFill="1" applyBorder="1" applyAlignment="1">
      <alignment vertical="center"/>
    </xf>
    <xf numFmtId="0" fontId="24" fillId="0" borderId="2" xfId="0" applyFont="1" applyFill="1" applyBorder="1" applyAlignment="1">
      <alignment vertical="top" wrapText="1"/>
    </xf>
    <xf numFmtId="43" fontId="24" fillId="0" borderId="29" xfId="4" applyFont="1" applyFill="1" applyBorder="1" applyAlignment="1">
      <alignment horizontal="left" vertical="center"/>
    </xf>
    <xf numFmtId="43" fontId="14" fillId="0" borderId="31" xfId="4" applyFont="1" applyFill="1" applyBorder="1" applyAlignment="1">
      <alignment vertical="center"/>
    </xf>
    <xf numFmtId="43" fontId="14" fillId="0" borderId="29" xfId="4" applyFont="1" applyFill="1" applyBorder="1"/>
    <xf numFmtId="165" fontId="14" fillId="0" borderId="17" xfId="0" applyNumberFormat="1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/>
    </xf>
    <xf numFmtId="43" fontId="24" fillId="0" borderId="29" xfId="4" applyFont="1" applyFill="1" applyBorder="1" applyAlignment="1">
      <alignment vertical="center" wrapText="1"/>
    </xf>
    <xf numFmtId="43" fontId="24" fillId="0" borderId="34" xfId="4" applyFont="1" applyFill="1" applyBorder="1"/>
    <xf numFmtId="165" fontId="24" fillId="0" borderId="12" xfId="0" applyNumberFormat="1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center"/>
    </xf>
    <xf numFmtId="4" fontId="25" fillId="4" borderId="4" xfId="0" applyNumberFormat="1" applyFont="1" applyFill="1" applyBorder="1" applyAlignment="1">
      <alignment vertical="center"/>
    </xf>
    <xf numFmtId="4" fontId="25" fillId="4" borderId="5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0" fontId="27" fillId="3" borderId="0" xfId="0" applyFont="1" applyFill="1" applyAlignment="1">
      <alignment horizont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horizontal="left" vertical="center" wrapText="1"/>
    </xf>
    <xf numFmtId="14" fontId="12" fillId="0" borderId="5" xfId="0" applyNumberFormat="1" applyFont="1" applyFill="1" applyBorder="1" applyAlignment="1">
      <alignment horizontal="left" vertical="center" wrapText="1"/>
    </xf>
    <xf numFmtId="43" fontId="25" fillId="4" borderId="5" xfId="1" applyFont="1" applyFill="1" applyBorder="1" applyAlignment="1">
      <alignment vertical="center"/>
    </xf>
    <xf numFmtId="43" fontId="6" fillId="0" borderId="0" xfId="0" applyNumberFormat="1" applyFont="1" applyFill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65" fontId="13" fillId="0" borderId="9" xfId="0" applyNumberFormat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65" fontId="13" fillId="0" borderId="7" xfId="0" applyNumberFormat="1" applyFont="1" applyFill="1" applyBorder="1" applyAlignment="1">
      <alignment horizontal="center" vertical="center"/>
    </xf>
    <xf numFmtId="43" fontId="20" fillId="0" borderId="9" xfId="1" applyFont="1" applyFill="1" applyBorder="1" applyAlignment="1">
      <alignment vertical="center"/>
    </xf>
    <xf numFmtId="43" fontId="13" fillId="0" borderId="9" xfId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/>
    </xf>
    <xf numFmtId="43" fontId="20" fillId="0" borderId="7" xfId="1" applyFont="1" applyFill="1" applyBorder="1" applyAlignment="1">
      <alignment vertical="center"/>
    </xf>
    <xf numFmtId="43" fontId="13" fillId="0" borderId="7" xfId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vertical="center"/>
    </xf>
    <xf numFmtId="165" fontId="13" fillId="0" borderId="11" xfId="0" applyNumberFormat="1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43" fontId="20" fillId="0" borderId="15" xfId="1" applyFont="1" applyFill="1" applyBorder="1" applyAlignment="1">
      <alignment vertical="center"/>
    </xf>
    <xf numFmtId="43" fontId="13" fillId="0" borderId="11" xfId="1" applyFont="1" applyFill="1" applyBorder="1" applyAlignment="1">
      <alignment vertical="center"/>
    </xf>
    <xf numFmtId="165" fontId="13" fillId="8" borderId="15" xfId="0" applyNumberFormat="1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43" fontId="20" fillId="8" borderId="15" xfId="1" applyFont="1" applyFill="1" applyBorder="1" applyAlignment="1">
      <alignment vertical="center"/>
    </xf>
    <xf numFmtId="43" fontId="13" fillId="8" borderId="15" xfId="1" applyFont="1" applyFill="1" applyBorder="1" applyAlignment="1">
      <alignment horizontal="right" vertical="center"/>
    </xf>
    <xf numFmtId="43" fontId="20" fillId="8" borderId="11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12" fillId="3" borderId="12" xfId="0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1143001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367</xdr:row>
      <xdr:rowOff>28575</xdr:rowOff>
    </xdr:from>
    <xdr:to>
      <xdr:col>7</xdr:col>
      <xdr:colOff>895350</xdr:colOff>
      <xdr:row>377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107</xdr:row>
      <xdr:rowOff>47625</xdr:rowOff>
    </xdr:from>
    <xdr:to>
      <xdr:col>8</xdr:col>
      <xdr:colOff>1065120</xdr:colOff>
      <xdr:row>118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108</xdr:row>
      <xdr:rowOff>38100</xdr:rowOff>
    </xdr:from>
    <xdr:to>
      <xdr:col>8</xdr:col>
      <xdr:colOff>1179420</xdr:colOff>
      <xdr:row>119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109</xdr:row>
      <xdr:rowOff>38100</xdr:rowOff>
    </xdr:from>
    <xdr:to>
      <xdr:col>8</xdr:col>
      <xdr:colOff>1179420</xdr:colOff>
      <xdr:row>120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110</xdr:row>
      <xdr:rowOff>28575</xdr:rowOff>
    </xdr:from>
    <xdr:to>
      <xdr:col>8</xdr:col>
      <xdr:colOff>1179420</xdr:colOff>
      <xdr:row>121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5966">
          <cell r="G15966">
            <v>50086885.920399897</v>
          </cell>
        </row>
        <row r="16173">
          <cell r="G16173">
            <v>55667476.170399912</v>
          </cell>
        </row>
      </sheetData>
      <sheetData sheetId="1"/>
      <sheetData sheetId="2">
        <row r="7795">
          <cell r="J7795">
            <v>15283565.271499995</v>
          </cell>
        </row>
        <row r="7816">
          <cell r="J7816">
            <v>33602136.201499999</v>
          </cell>
        </row>
        <row r="7930">
          <cell r="J7930">
            <v>24986328.541499995</v>
          </cell>
        </row>
        <row r="8217">
          <cell r="J8217">
            <v>3166383.4315000093</v>
          </cell>
        </row>
      </sheetData>
      <sheetData sheetId="3">
        <row r="6132">
          <cell r="J6132">
            <v>1218640.4633000116</v>
          </cell>
        </row>
        <row r="6149">
          <cell r="J6149">
            <v>3533731.5863000113</v>
          </cell>
        </row>
      </sheetData>
      <sheetData sheetId="4"/>
      <sheetData sheetId="5">
        <row r="1707">
          <cell r="G1707">
            <v>4080075.1239998937</v>
          </cell>
        </row>
        <row r="1739">
          <cell r="G1739">
            <v>4170542.1039998941</v>
          </cell>
        </row>
      </sheetData>
      <sheetData sheetId="6"/>
      <sheetData sheetId="7">
        <row r="113">
          <cell r="J113">
            <v>448256.16999999975</v>
          </cell>
        </row>
        <row r="114">
          <cell r="J114">
            <v>448081.16999999975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34"/>
  <sheetViews>
    <sheetView view="pageBreakPreview" topLeftCell="B181" zoomScale="50" zoomScaleNormal="80" zoomScaleSheetLayoutView="50" workbookViewId="0">
      <selection activeCell="B17" sqref="B17:G17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1" style="1" customWidth="1"/>
    <col min="5" max="5" width="33.85546875" style="1" customWidth="1"/>
    <col min="6" max="6" width="27.42578125" style="1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76"/>
      <c r="B5" s="176"/>
      <c r="C5" s="176"/>
      <c r="D5" s="176"/>
      <c r="E5" s="176"/>
      <c r="F5" s="176"/>
      <c r="G5" s="176"/>
    </row>
    <row r="6" spans="1:14" s="15" customFormat="1" ht="18.75" x14ac:dyDescent="0.3">
      <c r="A6" s="176" t="s">
        <v>10</v>
      </c>
      <c r="B6" s="176"/>
      <c r="C6" s="176"/>
      <c r="D6" s="176"/>
      <c r="E6" s="176"/>
      <c r="F6" s="176"/>
      <c r="G6" s="176"/>
      <c r="H6" s="16"/>
      <c r="I6" s="16"/>
    </row>
    <row r="7" spans="1:14" s="14" customFormat="1" ht="18.75" x14ac:dyDescent="0.2">
      <c r="A7" s="176" t="s">
        <v>15</v>
      </c>
      <c r="B7" s="176"/>
      <c r="C7" s="176"/>
      <c r="D7" s="176"/>
      <c r="E7" s="176"/>
      <c r="F7" s="176"/>
      <c r="G7" s="176"/>
    </row>
    <row r="8" spans="1:14" s="17" customFormat="1" ht="21" customHeight="1" x14ac:dyDescent="0.2">
      <c r="A8" s="182" t="s">
        <v>3</v>
      </c>
      <c r="B8" s="182"/>
      <c r="C8" s="182"/>
      <c r="D8" s="182"/>
      <c r="E8" s="182"/>
      <c r="F8" s="182"/>
      <c r="G8" s="182"/>
    </row>
    <row r="9" spans="1:14" s="14" customFormat="1" ht="18.75" x14ac:dyDescent="0.2">
      <c r="A9" s="183" t="s">
        <v>91</v>
      </c>
      <c r="B9" s="183"/>
      <c r="C9" s="183"/>
      <c r="D9" s="183"/>
      <c r="E9" s="183"/>
      <c r="F9" s="183"/>
      <c r="G9" s="183"/>
    </row>
    <row r="10" spans="1:14" s="14" customFormat="1" ht="18.75" x14ac:dyDescent="0.2">
      <c r="A10" s="15"/>
      <c r="B10" s="31"/>
      <c r="C10" s="31"/>
      <c r="D10" s="31"/>
      <c r="E10" s="31"/>
      <c r="F10" s="31"/>
      <c r="G10" s="15"/>
    </row>
    <row r="11" spans="1:14" s="14" customFormat="1" ht="18.75" x14ac:dyDescent="0.2">
      <c r="A11" s="15"/>
      <c r="B11" s="31"/>
      <c r="C11" s="31"/>
      <c r="D11" s="31"/>
      <c r="E11" s="31"/>
      <c r="F11" s="31"/>
      <c r="G11" s="15"/>
    </row>
    <row r="12" spans="1:14" s="11" customFormat="1" ht="19.5" customHeight="1" thickBot="1" x14ac:dyDescent="0.25">
      <c r="N12" s="30"/>
    </row>
    <row r="13" spans="1:14" s="3" customFormat="1" ht="27.75" customHeight="1" thickTop="1" thickBot="1" x14ac:dyDescent="0.25">
      <c r="A13" s="179"/>
      <c r="B13" s="178" t="s">
        <v>14</v>
      </c>
      <c r="C13" s="178"/>
      <c r="D13" s="178"/>
      <c r="E13" s="178"/>
      <c r="F13" s="178"/>
      <c r="G13" s="178"/>
      <c r="H13" s="7"/>
      <c r="I13" s="7"/>
      <c r="J13" s="7"/>
      <c r="K13" s="7"/>
    </row>
    <row r="14" spans="1:14" s="3" customFormat="1" ht="27.75" customHeight="1" thickTop="1" thickBot="1" x14ac:dyDescent="0.25">
      <c r="A14" s="179"/>
      <c r="B14" s="177" t="s">
        <v>15</v>
      </c>
      <c r="C14" s="177"/>
      <c r="D14" s="177"/>
      <c r="E14" s="177"/>
      <c r="F14" s="177"/>
      <c r="G14" s="78">
        <f>'[1]CTA. RECOLECTORA (010) y 3000'!$G$15966</f>
        <v>50086885.920399897</v>
      </c>
      <c r="H14" s="7"/>
      <c r="I14" s="7"/>
      <c r="J14" s="7"/>
      <c r="K14" s="7"/>
    </row>
    <row r="15" spans="1:14" s="3" customFormat="1" ht="26.25" customHeight="1" thickTop="1" thickBot="1" x14ac:dyDescent="0.25">
      <c r="A15" s="179"/>
      <c r="B15" s="181"/>
      <c r="C15" s="181"/>
      <c r="D15" s="181"/>
      <c r="E15" s="181"/>
      <c r="F15" s="181"/>
      <c r="G15" s="78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80"/>
      <c r="B16" s="63" t="s">
        <v>4</v>
      </c>
      <c r="C16" s="63" t="s">
        <v>5</v>
      </c>
      <c r="D16" s="63" t="s">
        <v>6</v>
      </c>
      <c r="E16" s="63" t="s">
        <v>0</v>
      </c>
      <c r="F16" s="63" t="s">
        <v>1</v>
      </c>
      <c r="G16" s="63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3"/>
      <c r="B17" s="171"/>
      <c r="C17" s="172"/>
      <c r="D17" s="171">
        <v>44804</v>
      </c>
      <c r="E17" s="173">
        <f>'[2]CTA. RECOLECTORA (010)'!E6</f>
        <v>0</v>
      </c>
      <c r="F17" s="174">
        <v>0</v>
      </c>
      <c r="G17" s="175">
        <f>+G14</f>
        <v>50086885.920399897</v>
      </c>
    </row>
    <row r="18" spans="1:7" s="10" customFormat="1" ht="27" customHeight="1" thickTop="1" thickBot="1" x14ac:dyDescent="0.25">
      <c r="A18" s="44"/>
      <c r="B18" s="123">
        <v>44805</v>
      </c>
      <c r="C18" s="124"/>
      <c r="D18" s="125" t="s">
        <v>92</v>
      </c>
      <c r="E18" s="126"/>
      <c r="F18" s="126">
        <v>2384.41</v>
      </c>
      <c r="G18" s="127">
        <f>G17+E18-F18</f>
        <v>50084501.5103999</v>
      </c>
    </row>
    <row r="19" spans="1:7" s="10" customFormat="1" ht="18" thickTop="1" thickBot="1" x14ac:dyDescent="0.25">
      <c r="A19" s="24"/>
      <c r="B19" s="128">
        <v>44805</v>
      </c>
      <c r="C19" s="129"/>
      <c r="D19" s="125" t="s">
        <v>42</v>
      </c>
      <c r="E19" s="126">
        <v>82090</v>
      </c>
      <c r="F19" s="130"/>
      <c r="G19" s="127">
        <f t="shared" ref="G19:G82" si="0">G18+E19-F19</f>
        <v>50166591.5103999</v>
      </c>
    </row>
    <row r="20" spans="1:7" s="7" customFormat="1" ht="18" thickTop="1" thickBot="1" x14ac:dyDescent="0.25">
      <c r="A20" s="24"/>
      <c r="B20" s="128">
        <v>44805</v>
      </c>
      <c r="C20" s="129"/>
      <c r="D20" s="125" t="s">
        <v>42</v>
      </c>
      <c r="E20" s="126">
        <v>60820</v>
      </c>
      <c r="F20" s="130"/>
      <c r="G20" s="127">
        <f t="shared" si="0"/>
        <v>50227411.5103999</v>
      </c>
    </row>
    <row r="21" spans="1:7" s="7" customFormat="1" ht="18" thickTop="1" thickBot="1" x14ac:dyDescent="0.25">
      <c r="A21" s="24"/>
      <c r="B21" s="128">
        <v>44805</v>
      </c>
      <c r="C21" s="129"/>
      <c r="D21" s="125" t="s">
        <v>42</v>
      </c>
      <c r="E21" s="126">
        <v>7010</v>
      </c>
      <c r="F21" s="130"/>
      <c r="G21" s="127">
        <f t="shared" si="0"/>
        <v>50234421.5103999</v>
      </c>
    </row>
    <row r="22" spans="1:7" s="7" customFormat="1" ht="18" thickTop="1" thickBot="1" x14ac:dyDescent="0.25">
      <c r="A22" s="24"/>
      <c r="B22" s="128">
        <v>44805</v>
      </c>
      <c r="C22" s="129"/>
      <c r="D22" s="125" t="s">
        <v>29</v>
      </c>
      <c r="E22" s="126">
        <v>56372.56</v>
      </c>
      <c r="F22" s="130">
        <v>1465.69</v>
      </c>
      <c r="G22" s="127">
        <f t="shared" si="0"/>
        <v>50289328.380399905</v>
      </c>
    </row>
    <row r="23" spans="1:7" s="7" customFormat="1" ht="31.5" thickTop="1" thickBot="1" x14ac:dyDescent="0.25">
      <c r="A23" s="24"/>
      <c r="B23" s="128">
        <v>44805</v>
      </c>
      <c r="C23" s="129"/>
      <c r="D23" s="125" t="s">
        <v>93</v>
      </c>
      <c r="E23" s="126"/>
      <c r="F23" s="130">
        <v>2529168.5499999998</v>
      </c>
      <c r="G23" s="127">
        <f t="shared" si="0"/>
        <v>47760159.830399908</v>
      </c>
    </row>
    <row r="24" spans="1:7" s="7" customFormat="1" ht="18" thickTop="1" thickBot="1" x14ac:dyDescent="0.25">
      <c r="A24" s="24"/>
      <c r="B24" s="128">
        <v>44805</v>
      </c>
      <c r="C24" s="129"/>
      <c r="D24" s="125" t="s">
        <v>23</v>
      </c>
      <c r="E24" s="126"/>
      <c r="F24" s="130">
        <v>2546967.31</v>
      </c>
      <c r="G24" s="127">
        <f t="shared" si="0"/>
        <v>45213192.520399906</v>
      </c>
    </row>
    <row r="25" spans="1:7" s="7" customFormat="1" ht="18" thickTop="1" thickBot="1" x14ac:dyDescent="0.25">
      <c r="A25" s="24"/>
      <c r="B25" s="128">
        <v>44806</v>
      </c>
      <c r="C25" s="129"/>
      <c r="D25" s="125" t="s">
        <v>42</v>
      </c>
      <c r="E25" s="126">
        <v>75140</v>
      </c>
      <c r="F25" s="130"/>
      <c r="G25" s="127">
        <f t="shared" si="0"/>
        <v>45288332.520399906</v>
      </c>
    </row>
    <row r="26" spans="1:7" s="7" customFormat="1" ht="18" customHeight="1" thickTop="1" thickBot="1" x14ac:dyDescent="0.25">
      <c r="A26" s="24"/>
      <c r="B26" s="128">
        <v>44806</v>
      </c>
      <c r="C26" s="129"/>
      <c r="D26" s="125" t="s">
        <v>42</v>
      </c>
      <c r="E26" s="126">
        <v>49091</v>
      </c>
      <c r="F26" s="130"/>
      <c r="G26" s="127">
        <f t="shared" si="0"/>
        <v>45337423.520399906</v>
      </c>
    </row>
    <row r="27" spans="1:7" s="7" customFormat="1" ht="18" thickTop="1" thickBot="1" x14ac:dyDescent="0.25">
      <c r="A27" s="24"/>
      <c r="B27" s="128">
        <v>44806</v>
      </c>
      <c r="C27" s="129"/>
      <c r="D27" s="125" t="s">
        <v>42</v>
      </c>
      <c r="E27" s="126">
        <v>5140</v>
      </c>
      <c r="F27" s="130"/>
      <c r="G27" s="127">
        <f t="shared" si="0"/>
        <v>45342563.520399906</v>
      </c>
    </row>
    <row r="28" spans="1:7" s="7" customFormat="1" ht="17.25" customHeight="1" thickTop="1" thickBot="1" x14ac:dyDescent="0.25">
      <c r="A28" s="24"/>
      <c r="B28" s="128">
        <v>44806</v>
      </c>
      <c r="C28" s="129"/>
      <c r="D28" s="125" t="s">
        <v>42</v>
      </c>
      <c r="E28" s="126">
        <v>1050</v>
      </c>
      <c r="F28" s="130"/>
      <c r="G28" s="127">
        <f t="shared" si="0"/>
        <v>45343613.520399906</v>
      </c>
    </row>
    <row r="29" spans="1:7" s="7" customFormat="1" ht="18" thickTop="1" thickBot="1" x14ac:dyDescent="0.25">
      <c r="A29" s="24"/>
      <c r="B29" s="128">
        <v>44806</v>
      </c>
      <c r="C29" s="129"/>
      <c r="D29" s="125" t="s">
        <v>29</v>
      </c>
      <c r="E29" s="126">
        <v>30099.08</v>
      </c>
      <c r="F29" s="130">
        <v>782.57</v>
      </c>
      <c r="G29" s="127">
        <f t="shared" si="0"/>
        <v>45372930.030399904</v>
      </c>
    </row>
    <row r="30" spans="1:7" s="7" customFormat="1" ht="18" thickTop="1" thickBot="1" x14ac:dyDescent="0.25">
      <c r="A30" s="24"/>
      <c r="B30" s="128">
        <v>44807</v>
      </c>
      <c r="C30" s="129"/>
      <c r="D30" s="125" t="s">
        <v>42</v>
      </c>
      <c r="E30" s="126">
        <v>6950</v>
      </c>
      <c r="F30" s="130"/>
      <c r="G30" s="127">
        <f t="shared" si="0"/>
        <v>45379880.030399904</v>
      </c>
    </row>
    <row r="31" spans="1:7" s="7" customFormat="1" ht="18" thickTop="1" thickBot="1" x14ac:dyDescent="0.25">
      <c r="A31" s="24"/>
      <c r="B31" s="128">
        <v>44807</v>
      </c>
      <c r="C31" s="129"/>
      <c r="D31" s="125" t="s">
        <v>29</v>
      </c>
      <c r="E31" s="126">
        <v>15443</v>
      </c>
      <c r="F31" s="130">
        <v>401.52</v>
      </c>
      <c r="G31" s="127">
        <f t="shared" si="0"/>
        <v>45394921.5103999</v>
      </c>
    </row>
    <row r="32" spans="1:7" s="7" customFormat="1" ht="18" thickTop="1" thickBot="1" x14ac:dyDescent="0.25">
      <c r="A32" s="24"/>
      <c r="B32" s="128">
        <v>44808</v>
      </c>
      <c r="C32" s="129"/>
      <c r="D32" s="125" t="s">
        <v>42</v>
      </c>
      <c r="E32" s="126">
        <v>32500</v>
      </c>
      <c r="F32" s="130"/>
      <c r="G32" s="127">
        <f t="shared" si="0"/>
        <v>45427421.5103999</v>
      </c>
    </row>
    <row r="33" spans="1:7" s="7" customFormat="1" ht="17.25" customHeight="1" thickTop="1" thickBot="1" x14ac:dyDescent="0.25">
      <c r="A33" s="24"/>
      <c r="B33" s="128">
        <v>44808</v>
      </c>
      <c r="C33" s="129"/>
      <c r="D33" s="125" t="s">
        <v>42</v>
      </c>
      <c r="E33" s="126">
        <v>450</v>
      </c>
      <c r="F33" s="130"/>
      <c r="G33" s="127">
        <f t="shared" si="0"/>
        <v>45427871.5103999</v>
      </c>
    </row>
    <row r="34" spans="1:7" s="7" customFormat="1" ht="18" thickTop="1" thickBot="1" x14ac:dyDescent="0.25">
      <c r="A34" s="24"/>
      <c r="B34" s="128">
        <v>44808</v>
      </c>
      <c r="C34" s="129"/>
      <c r="D34" s="125" t="s">
        <v>29</v>
      </c>
      <c r="E34" s="126">
        <v>49250</v>
      </c>
      <c r="F34" s="130">
        <v>1280.5</v>
      </c>
      <c r="G34" s="127">
        <f t="shared" si="0"/>
        <v>45475841.0103999</v>
      </c>
    </row>
    <row r="35" spans="1:7" s="7" customFormat="1" ht="18" thickTop="1" thickBot="1" x14ac:dyDescent="0.25">
      <c r="A35" s="24"/>
      <c r="B35" s="128">
        <v>44809</v>
      </c>
      <c r="C35" s="129"/>
      <c r="D35" s="125" t="s">
        <v>42</v>
      </c>
      <c r="E35" s="126">
        <v>66837</v>
      </c>
      <c r="F35" s="130"/>
      <c r="G35" s="127">
        <f t="shared" si="0"/>
        <v>45542678.0103999</v>
      </c>
    </row>
    <row r="36" spans="1:7" s="7" customFormat="1" ht="18" thickTop="1" thickBot="1" x14ac:dyDescent="0.25">
      <c r="A36" s="24"/>
      <c r="B36" s="128">
        <v>44809</v>
      </c>
      <c r="C36" s="129"/>
      <c r="D36" s="125" t="s">
        <v>42</v>
      </c>
      <c r="E36" s="126">
        <v>47405</v>
      </c>
      <c r="F36" s="130"/>
      <c r="G36" s="127">
        <f t="shared" si="0"/>
        <v>45590083.0103999</v>
      </c>
    </row>
    <row r="37" spans="1:7" s="7" customFormat="1" ht="18" thickTop="1" thickBot="1" x14ac:dyDescent="0.25">
      <c r="A37" s="24"/>
      <c r="B37" s="128">
        <v>44809</v>
      </c>
      <c r="C37" s="129"/>
      <c r="D37" s="125" t="s">
        <v>42</v>
      </c>
      <c r="E37" s="126">
        <v>6705</v>
      </c>
      <c r="F37" s="130"/>
      <c r="G37" s="127">
        <f t="shared" si="0"/>
        <v>45596788.0103999</v>
      </c>
    </row>
    <row r="38" spans="1:7" s="7" customFormat="1" ht="18" thickTop="1" thickBot="1" x14ac:dyDescent="0.25">
      <c r="A38" s="24"/>
      <c r="B38" s="128">
        <v>44809</v>
      </c>
      <c r="C38" s="129"/>
      <c r="D38" s="125" t="s">
        <v>29</v>
      </c>
      <c r="E38" s="126">
        <v>72417.7</v>
      </c>
      <c r="F38" s="130">
        <v>1882.86</v>
      </c>
      <c r="G38" s="127">
        <f t="shared" si="0"/>
        <v>45667322.850399904</v>
      </c>
    </row>
    <row r="39" spans="1:7" s="7" customFormat="1" ht="18" thickTop="1" thickBot="1" x14ac:dyDescent="0.25">
      <c r="A39" s="24"/>
      <c r="B39" s="128">
        <v>44809</v>
      </c>
      <c r="C39" s="129"/>
      <c r="D39" s="125" t="s">
        <v>22</v>
      </c>
      <c r="E39" s="126">
        <v>2971764.4</v>
      </c>
      <c r="F39" s="130"/>
      <c r="G39" s="127">
        <f t="shared" si="0"/>
        <v>48639087.250399902</v>
      </c>
    </row>
    <row r="40" spans="1:7" s="7" customFormat="1" ht="18" thickTop="1" thickBot="1" x14ac:dyDescent="0.25">
      <c r="A40" s="24"/>
      <c r="B40" s="128">
        <v>44809</v>
      </c>
      <c r="C40" s="129"/>
      <c r="D40" s="125" t="s">
        <v>22</v>
      </c>
      <c r="E40" s="126">
        <v>832381.13</v>
      </c>
      <c r="F40" s="130"/>
      <c r="G40" s="127">
        <f t="shared" si="0"/>
        <v>49471468.380399905</v>
      </c>
    </row>
    <row r="41" spans="1:7" s="7" customFormat="1" ht="18" thickTop="1" thickBot="1" x14ac:dyDescent="0.25">
      <c r="A41" s="24"/>
      <c r="B41" s="128">
        <v>44809</v>
      </c>
      <c r="C41" s="129"/>
      <c r="D41" s="125" t="s">
        <v>22</v>
      </c>
      <c r="E41" s="126">
        <v>1758795.8</v>
      </c>
      <c r="F41" s="130"/>
      <c r="G41" s="127">
        <f t="shared" si="0"/>
        <v>51230264.180399902</v>
      </c>
    </row>
    <row r="42" spans="1:7" s="7" customFormat="1" ht="21.75" customHeight="1" thickTop="1" thickBot="1" x14ac:dyDescent="0.25">
      <c r="A42" s="24"/>
      <c r="B42" s="128">
        <v>44809</v>
      </c>
      <c r="C42" s="129"/>
      <c r="D42" s="125" t="s">
        <v>22</v>
      </c>
      <c r="E42" s="126">
        <v>3742902.31</v>
      </c>
      <c r="F42" s="131"/>
      <c r="G42" s="127">
        <f t="shared" si="0"/>
        <v>54973166.490399905</v>
      </c>
    </row>
    <row r="43" spans="1:7" s="7" customFormat="1" ht="18" thickTop="1" thickBot="1" x14ac:dyDescent="0.25">
      <c r="A43" s="24"/>
      <c r="B43" s="128">
        <v>44809</v>
      </c>
      <c r="C43" s="129"/>
      <c r="D43" s="125" t="s">
        <v>22</v>
      </c>
      <c r="E43" s="126">
        <v>3850369.16</v>
      </c>
      <c r="F43" s="130"/>
      <c r="G43" s="127">
        <f t="shared" si="0"/>
        <v>58823535.650399908</v>
      </c>
    </row>
    <row r="44" spans="1:7" s="7" customFormat="1" ht="18" thickTop="1" thickBot="1" x14ac:dyDescent="0.25">
      <c r="A44" s="24"/>
      <c r="B44" s="128">
        <v>44809</v>
      </c>
      <c r="C44" s="129"/>
      <c r="D44" s="125" t="s">
        <v>22</v>
      </c>
      <c r="E44" s="126">
        <v>108000</v>
      </c>
      <c r="F44" s="130"/>
      <c r="G44" s="127">
        <f t="shared" si="0"/>
        <v>58931535.650399908</v>
      </c>
    </row>
    <row r="45" spans="1:7" s="7" customFormat="1" ht="27" customHeight="1" thickTop="1" thickBot="1" x14ac:dyDescent="0.25">
      <c r="A45" s="24"/>
      <c r="B45" s="128">
        <v>44810</v>
      </c>
      <c r="C45" s="129"/>
      <c r="D45" s="125" t="s">
        <v>42</v>
      </c>
      <c r="E45" s="126">
        <v>86526</v>
      </c>
      <c r="F45" s="130"/>
      <c r="G45" s="127">
        <f t="shared" si="0"/>
        <v>59018061.650399908</v>
      </c>
    </row>
    <row r="46" spans="1:7" s="7" customFormat="1" ht="21" customHeight="1" thickTop="1" thickBot="1" x14ac:dyDescent="0.25">
      <c r="A46" s="24"/>
      <c r="B46" s="128">
        <v>44810</v>
      </c>
      <c r="C46" s="129"/>
      <c r="D46" s="152" t="s">
        <v>42</v>
      </c>
      <c r="E46" s="126">
        <v>67780</v>
      </c>
      <c r="F46" s="131"/>
      <c r="G46" s="127">
        <f t="shared" si="0"/>
        <v>59085841.650399908</v>
      </c>
    </row>
    <row r="47" spans="1:7" s="7" customFormat="1" ht="19.5" customHeight="1" thickTop="1" thickBot="1" x14ac:dyDescent="0.25">
      <c r="A47" s="24"/>
      <c r="B47" s="128">
        <v>44810</v>
      </c>
      <c r="C47" s="129"/>
      <c r="D47" s="125" t="s">
        <v>42</v>
      </c>
      <c r="E47" s="126">
        <v>4165</v>
      </c>
      <c r="F47" s="131"/>
      <c r="G47" s="127">
        <f t="shared" si="0"/>
        <v>59090006.650399908</v>
      </c>
    </row>
    <row r="48" spans="1:7" s="7" customFormat="1" ht="18" thickTop="1" thickBot="1" x14ac:dyDescent="0.25">
      <c r="A48" s="24"/>
      <c r="B48" s="128">
        <v>44810</v>
      </c>
      <c r="C48" s="129"/>
      <c r="D48" s="125" t="s">
        <v>29</v>
      </c>
      <c r="E48" s="126">
        <v>19958.599999999999</v>
      </c>
      <c r="F48" s="130">
        <v>518.91999999999996</v>
      </c>
      <c r="G48" s="127">
        <f t="shared" si="0"/>
        <v>59109446.330399908</v>
      </c>
    </row>
    <row r="49" spans="1:7" s="7" customFormat="1" ht="46.5" thickTop="1" thickBot="1" x14ac:dyDescent="0.25">
      <c r="A49" s="24"/>
      <c r="B49" s="128">
        <v>44810</v>
      </c>
      <c r="C49" s="129"/>
      <c r="D49" s="125" t="s">
        <v>94</v>
      </c>
      <c r="E49" s="126">
        <v>8525</v>
      </c>
      <c r="F49" s="130"/>
      <c r="G49" s="127">
        <f t="shared" si="0"/>
        <v>59117971.330399908</v>
      </c>
    </row>
    <row r="50" spans="1:7" s="7" customFormat="1" ht="46.5" thickTop="1" thickBot="1" x14ac:dyDescent="0.25">
      <c r="A50" s="24"/>
      <c r="B50" s="128">
        <v>44810</v>
      </c>
      <c r="C50" s="129"/>
      <c r="D50" s="125" t="s">
        <v>95</v>
      </c>
      <c r="E50" s="126">
        <v>10285</v>
      </c>
      <c r="F50" s="130"/>
      <c r="G50" s="127">
        <f t="shared" si="0"/>
        <v>59128256.330399908</v>
      </c>
    </row>
    <row r="51" spans="1:7" s="7" customFormat="1" ht="18" thickTop="1" thickBot="1" x14ac:dyDescent="0.25">
      <c r="A51" s="24"/>
      <c r="B51" s="128">
        <v>44810</v>
      </c>
      <c r="C51" s="129"/>
      <c r="D51" s="125" t="s">
        <v>23</v>
      </c>
      <c r="E51" s="126"/>
      <c r="F51" s="130">
        <v>6215705.79</v>
      </c>
      <c r="G51" s="127">
        <f t="shared" si="0"/>
        <v>52912550.540399909</v>
      </c>
    </row>
    <row r="52" spans="1:7" s="7" customFormat="1" ht="18" thickTop="1" thickBot="1" x14ac:dyDescent="0.25">
      <c r="A52" s="24"/>
      <c r="B52" s="128">
        <v>44811</v>
      </c>
      <c r="C52" s="129"/>
      <c r="D52" s="125" t="s">
        <v>42</v>
      </c>
      <c r="E52" s="126">
        <v>76387</v>
      </c>
      <c r="F52" s="130"/>
      <c r="G52" s="127">
        <f t="shared" si="0"/>
        <v>52988937.540399909</v>
      </c>
    </row>
    <row r="53" spans="1:7" s="7" customFormat="1" ht="18" thickTop="1" thickBot="1" x14ac:dyDescent="0.25">
      <c r="A53" s="24"/>
      <c r="B53" s="128">
        <v>44811</v>
      </c>
      <c r="C53" s="129"/>
      <c r="D53" s="125" t="s">
        <v>42</v>
      </c>
      <c r="E53" s="126">
        <v>51023</v>
      </c>
      <c r="F53" s="130"/>
      <c r="G53" s="127">
        <f t="shared" si="0"/>
        <v>53039960.540399909</v>
      </c>
    </row>
    <row r="54" spans="1:7" s="7" customFormat="1" ht="18" thickTop="1" thickBot="1" x14ac:dyDescent="0.25">
      <c r="A54" s="24"/>
      <c r="B54" s="128">
        <v>44811</v>
      </c>
      <c r="C54" s="129"/>
      <c r="D54" s="132" t="s">
        <v>42</v>
      </c>
      <c r="E54" s="126">
        <v>710</v>
      </c>
      <c r="F54" s="133"/>
      <c r="G54" s="127">
        <f t="shared" si="0"/>
        <v>53040670.540399909</v>
      </c>
    </row>
    <row r="55" spans="1:7" s="7" customFormat="1" ht="24" customHeight="1" thickTop="1" thickBot="1" x14ac:dyDescent="0.25">
      <c r="A55" s="24"/>
      <c r="B55" s="128">
        <v>44811</v>
      </c>
      <c r="C55" s="129"/>
      <c r="D55" s="125" t="s">
        <v>42</v>
      </c>
      <c r="E55" s="126">
        <v>40</v>
      </c>
      <c r="F55" s="130"/>
      <c r="G55" s="127">
        <f t="shared" si="0"/>
        <v>53040710.540399909</v>
      </c>
    </row>
    <row r="56" spans="1:7" s="7" customFormat="1" ht="18" thickTop="1" thickBot="1" x14ac:dyDescent="0.25">
      <c r="A56" s="24"/>
      <c r="B56" s="128">
        <v>44811</v>
      </c>
      <c r="C56" s="129"/>
      <c r="D56" s="125" t="s">
        <v>29</v>
      </c>
      <c r="E56" s="126">
        <v>36964.71</v>
      </c>
      <c r="F56" s="130">
        <v>961.08</v>
      </c>
      <c r="G56" s="127">
        <f t="shared" si="0"/>
        <v>53076714.170399912</v>
      </c>
    </row>
    <row r="57" spans="1:7" s="7" customFormat="1" ht="31.5" thickTop="1" thickBot="1" x14ac:dyDescent="0.25">
      <c r="A57" s="24"/>
      <c r="B57" s="128">
        <v>44811</v>
      </c>
      <c r="C57" s="129"/>
      <c r="D57" s="125" t="s">
        <v>31</v>
      </c>
      <c r="E57" s="126">
        <v>443</v>
      </c>
      <c r="F57" s="131">
        <v>38.29</v>
      </c>
      <c r="G57" s="127">
        <f t="shared" si="0"/>
        <v>53077118.880399913</v>
      </c>
    </row>
    <row r="58" spans="1:7" s="7" customFormat="1" ht="31.5" thickTop="1" thickBot="1" x14ac:dyDescent="0.25">
      <c r="A58" s="24"/>
      <c r="B58" s="128">
        <v>44811</v>
      </c>
      <c r="C58" s="129"/>
      <c r="D58" s="125" t="s">
        <v>96</v>
      </c>
      <c r="E58" s="126">
        <v>13073.25</v>
      </c>
      <c r="F58" s="130"/>
      <c r="G58" s="127">
        <f t="shared" si="0"/>
        <v>53090192.130399913</v>
      </c>
    </row>
    <row r="59" spans="1:7" s="7" customFormat="1" ht="33" customHeight="1" thickTop="1" thickBot="1" x14ac:dyDescent="0.25">
      <c r="A59" s="24"/>
      <c r="B59" s="128">
        <v>44811</v>
      </c>
      <c r="C59" s="129"/>
      <c r="D59" s="125" t="s">
        <v>97</v>
      </c>
      <c r="E59" s="126">
        <v>281519.96999999997</v>
      </c>
      <c r="F59" s="130"/>
      <c r="G59" s="127">
        <f t="shared" si="0"/>
        <v>53371712.100399911</v>
      </c>
    </row>
    <row r="60" spans="1:7" s="7" customFormat="1" ht="18" thickTop="1" thickBot="1" x14ac:dyDescent="0.25">
      <c r="A60" s="24"/>
      <c r="B60" s="128">
        <v>44811</v>
      </c>
      <c r="C60" s="129"/>
      <c r="D60" s="125" t="s">
        <v>23</v>
      </c>
      <c r="E60" s="126"/>
      <c r="F60" s="130">
        <v>384335.97</v>
      </c>
      <c r="G60" s="127">
        <f t="shared" si="0"/>
        <v>52987376.130399913</v>
      </c>
    </row>
    <row r="61" spans="1:7" s="7" customFormat="1" ht="18" thickTop="1" thickBot="1" x14ac:dyDescent="0.25">
      <c r="A61" s="24"/>
      <c r="B61" s="128">
        <v>44812</v>
      </c>
      <c r="C61" s="129"/>
      <c r="D61" s="125" t="s">
        <v>42</v>
      </c>
      <c r="E61" s="126">
        <v>69660</v>
      </c>
      <c r="F61" s="130"/>
      <c r="G61" s="127">
        <f t="shared" si="0"/>
        <v>53057036.130399913</v>
      </c>
    </row>
    <row r="62" spans="1:7" s="7" customFormat="1" ht="18" thickTop="1" thickBot="1" x14ac:dyDescent="0.25">
      <c r="A62" s="24"/>
      <c r="B62" s="128">
        <v>44812</v>
      </c>
      <c r="C62" s="129"/>
      <c r="D62" s="125" t="s">
        <v>42</v>
      </c>
      <c r="E62" s="126">
        <v>25425</v>
      </c>
      <c r="F62" s="130"/>
      <c r="G62" s="127">
        <f t="shared" si="0"/>
        <v>53082461.130399913</v>
      </c>
    </row>
    <row r="63" spans="1:7" s="7" customFormat="1" ht="18.75" customHeight="1" thickTop="1" thickBot="1" x14ac:dyDescent="0.25">
      <c r="A63" s="24"/>
      <c r="B63" s="128">
        <v>44812</v>
      </c>
      <c r="C63" s="129"/>
      <c r="D63" s="125" t="s">
        <v>42</v>
      </c>
      <c r="E63" s="126">
        <v>15665</v>
      </c>
      <c r="F63" s="130"/>
      <c r="G63" s="127">
        <f t="shared" si="0"/>
        <v>53098126.130399913</v>
      </c>
    </row>
    <row r="64" spans="1:7" s="7" customFormat="1" ht="18" thickTop="1" thickBot="1" x14ac:dyDescent="0.25">
      <c r="A64" s="24"/>
      <c r="B64" s="128">
        <v>44812</v>
      </c>
      <c r="C64" s="129"/>
      <c r="D64" s="132" t="s">
        <v>29</v>
      </c>
      <c r="E64" s="126">
        <v>71421.47</v>
      </c>
      <c r="F64" s="133">
        <v>1856.96</v>
      </c>
      <c r="G64" s="127">
        <f t="shared" si="0"/>
        <v>53167690.640399911</v>
      </c>
    </row>
    <row r="65" spans="1:7" s="7" customFormat="1" ht="46.5" thickTop="1" thickBot="1" x14ac:dyDescent="0.25">
      <c r="A65" s="24"/>
      <c r="B65" s="128">
        <v>44812</v>
      </c>
      <c r="C65" s="129"/>
      <c r="D65" s="125" t="s">
        <v>98</v>
      </c>
      <c r="E65" s="126">
        <v>26000</v>
      </c>
      <c r="F65" s="130"/>
      <c r="G65" s="127">
        <f t="shared" si="0"/>
        <v>53193690.640399911</v>
      </c>
    </row>
    <row r="66" spans="1:7" s="7" customFormat="1" ht="31.5" thickTop="1" thickBot="1" x14ac:dyDescent="0.25">
      <c r="A66" s="24"/>
      <c r="B66" s="128">
        <v>44812</v>
      </c>
      <c r="C66" s="129"/>
      <c r="D66" s="125" t="s">
        <v>99</v>
      </c>
      <c r="E66" s="126">
        <v>18424</v>
      </c>
      <c r="F66" s="130"/>
      <c r="G66" s="127">
        <f t="shared" si="0"/>
        <v>53212114.640399911</v>
      </c>
    </row>
    <row r="67" spans="1:7" s="7" customFormat="1" ht="31.5" thickTop="1" thickBot="1" x14ac:dyDescent="0.25">
      <c r="A67" s="24"/>
      <c r="B67" s="128">
        <v>44812</v>
      </c>
      <c r="C67" s="129"/>
      <c r="D67" s="125" t="s">
        <v>100</v>
      </c>
      <c r="E67" s="126">
        <v>70000</v>
      </c>
      <c r="F67" s="130"/>
      <c r="G67" s="127">
        <f t="shared" si="0"/>
        <v>53282114.640399911</v>
      </c>
    </row>
    <row r="68" spans="1:7" s="7" customFormat="1" ht="18" thickTop="1" thickBot="1" x14ac:dyDescent="0.25">
      <c r="A68" s="24"/>
      <c r="B68" s="128">
        <v>44812</v>
      </c>
      <c r="C68" s="129"/>
      <c r="D68" s="125" t="s">
        <v>23</v>
      </c>
      <c r="E68" s="126"/>
      <c r="F68" s="130">
        <v>3057859.98</v>
      </c>
      <c r="G68" s="127">
        <f t="shared" si="0"/>
        <v>50224254.660399914</v>
      </c>
    </row>
    <row r="69" spans="1:7" s="7" customFormat="1" ht="18" thickTop="1" thickBot="1" x14ac:dyDescent="0.25">
      <c r="A69" s="24"/>
      <c r="B69" s="128">
        <v>44813</v>
      </c>
      <c r="C69" s="129"/>
      <c r="D69" s="125" t="s">
        <v>42</v>
      </c>
      <c r="E69" s="126">
        <v>75302</v>
      </c>
      <c r="F69" s="130"/>
      <c r="G69" s="127">
        <f t="shared" si="0"/>
        <v>50299556.660399914</v>
      </c>
    </row>
    <row r="70" spans="1:7" s="7" customFormat="1" ht="18" thickTop="1" thickBot="1" x14ac:dyDescent="0.25">
      <c r="A70" s="24"/>
      <c r="B70" s="128">
        <v>44813</v>
      </c>
      <c r="C70" s="129"/>
      <c r="D70" s="125" t="s">
        <v>42</v>
      </c>
      <c r="E70" s="126">
        <v>46770</v>
      </c>
      <c r="F70" s="130"/>
      <c r="G70" s="127">
        <f t="shared" si="0"/>
        <v>50346326.660399914</v>
      </c>
    </row>
    <row r="71" spans="1:7" s="7" customFormat="1" ht="18" thickTop="1" thickBot="1" x14ac:dyDescent="0.25">
      <c r="A71" s="24"/>
      <c r="B71" s="128">
        <v>44813</v>
      </c>
      <c r="C71" s="129"/>
      <c r="D71" s="125" t="s">
        <v>42</v>
      </c>
      <c r="E71" s="126">
        <v>10946</v>
      </c>
      <c r="F71" s="130"/>
      <c r="G71" s="127">
        <f t="shared" si="0"/>
        <v>50357272.660399914</v>
      </c>
    </row>
    <row r="72" spans="1:7" s="7" customFormat="1" ht="18" thickTop="1" thickBot="1" x14ac:dyDescent="0.25">
      <c r="A72" s="24"/>
      <c r="B72" s="128">
        <v>44813</v>
      </c>
      <c r="C72" s="129"/>
      <c r="D72" s="125" t="s">
        <v>29</v>
      </c>
      <c r="E72" s="134">
        <v>105907.1</v>
      </c>
      <c r="F72" s="130">
        <v>2753.59</v>
      </c>
      <c r="G72" s="127">
        <f t="shared" si="0"/>
        <v>50460426.170399912</v>
      </c>
    </row>
    <row r="73" spans="1:7" s="7" customFormat="1" ht="18" thickTop="1" thickBot="1" x14ac:dyDescent="0.25">
      <c r="A73" s="24"/>
      <c r="B73" s="128">
        <v>44813</v>
      </c>
      <c r="C73" s="129"/>
      <c r="D73" s="125" t="s">
        <v>23</v>
      </c>
      <c r="E73" s="134"/>
      <c r="F73" s="130">
        <v>3147669.25</v>
      </c>
      <c r="G73" s="127">
        <f t="shared" si="0"/>
        <v>47312756.920399912</v>
      </c>
    </row>
    <row r="74" spans="1:7" s="7" customFormat="1" ht="18" thickTop="1" thickBot="1" x14ac:dyDescent="0.25">
      <c r="A74" s="24"/>
      <c r="B74" s="128">
        <v>44814</v>
      </c>
      <c r="C74" s="129"/>
      <c r="D74" s="125" t="s">
        <v>42</v>
      </c>
      <c r="E74" s="134">
        <v>14830</v>
      </c>
      <c r="F74" s="135"/>
      <c r="G74" s="127">
        <f t="shared" si="0"/>
        <v>47327586.920399912</v>
      </c>
    </row>
    <row r="75" spans="1:7" s="7" customFormat="1" ht="18" thickTop="1" thickBot="1" x14ac:dyDescent="0.25">
      <c r="A75" s="24"/>
      <c r="B75" s="128">
        <v>44814</v>
      </c>
      <c r="C75" s="129"/>
      <c r="D75" s="125" t="s">
        <v>29</v>
      </c>
      <c r="E75" s="134">
        <v>5500</v>
      </c>
      <c r="F75" s="135">
        <v>143</v>
      </c>
      <c r="G75" s="127">
        <f t="shared" si="0"/>
        <v>47332943.920399912</v>
      </c>
    </row>
    <row r="76" spans="1:7" s="7" customFormat="1" ht="18" thickTop="1" thickBot="1" x14ac:dyDescent="0.25">
      <c r="A76" s="24"/>
      <c r="B76" s="128">
        <v>44815</v>
      </c>
      <c r="C76" s="129"/>
      <c r="D76" s="132" t="s">
        <v>42</v>
      </c>
      <c r="E76" s="126">
        <v>10400</v>
      </c>
      <c r="F76" s="130"/>
      <c r="G76" s="127">
        <f t="shared" si="0"/>
        <v>47343343.920399912</v>
      </c>
    </row>
    <row r="77" spans="1:7" s="7" customFormat="1" ht="18" customHeight="1" thickTop="1" thickBot="1" x14ac:dyDescent="0.25">
      <c r="A77" s="24"/>
      <c r="B77" s="128">
        <v>44815</v>
      </c>
      <c r="C77" s="129"/>
      <c r="D77" s="125" t="s">
        <v>29</v>
      </c>
      <c r="E77" s="126">
        <v>64300</v>
      </c>
      <c r="F77" s="130">
        <v>1671.8</v>
      </c>
      <c r="G77" s="127">
        <f t="shared" si="0"/>
        <v>47405972.120399915</v>
      </c>
    </row>
    <row r="78" spans="1:7" s="7" customFormat="1" ht="20.25" customHeight="1" thickTop="1" thickBot="1" x14ac:dyDescent="0.25">
      <c r="A78" s="24"/>
      <c r="B78" s="128">
        <v>44816</v>
      </c>
      <c r="C78" s="129"/>
      <c r="D78" s="125" t="s">
        <v>42</v>
      </c>
      <c r="E78" s="126">
        <v>111600</v>
      </c>
      <c r="F78" s="130"/>
      <c r="G78" s="127">
        <f t="shared" si="0"/>
        <v>47517572.120399915</v>
      </c>
    </row>
    <row r="79" spans="1:7" s="117" customFormat="1" ht="18" thickTop="1" thickBot="1" x14ac:dyDescent="0.25">
      <c r="A79" s="116"/>
      <c r="B79" s="128">
        <v>44816</v>
      </c>
      <c r="C79" s="129"/>
      <c r="D79" s="125" t="s">
        <v>42</v>
      </c>
      <c r="E79" s="126">
        <v>65410</v>
      </c>
      <c r="F79" s="130"/>
      <c r="G79" s="127">
        <f t="shared" si="0"/>
        <v>47582982.120399915</v>
      </c>
    </row>
    <row r="80" spans="1:7" s="7" customFormat="1" ht="18" thickTop="1" thickBot="1" x14ac:dyDescent="0.25">
      <c r="A80" s="24"/>
      <c r="B80" s="128">
        <v>44816</v>
      </c>
      <c r="C80" s="129"/>
      <c r="D80" s="125" t="s">
        <v>42</v>
      </c>
      <c r="E80" s="126">
        <v>2285</v>
      </c>
      <c r="F80" s="130"/>
      <c r="G80" s="127">
        <f t="shared" si="0"/>
        <v>47585267.120399915</v>
      </c>
    </row>
    <row r="81" spans="1:8" s="7" customFormat="1" ht="18" thickTop="1" thickBot="1" x14ac:dyDescent="0.25">
      <c r="A81" s="24"/>
      <c r="B81" s="128">
        <v>44816</v>
      </c>
      <c r="C81" s="129"/>
      <c r="D81" s="125" t="s">
        <v>42</v>
      </c>
      <c r="E81" s="126">
        <v>340</v>
      </c>
      <c r="F81" s="130"/>
      <c r="G81" s="127">
        <f t="shared" si="0"/>
        <v>47585607.120399915</v>
      </c>
    </row>
    <row r="82" spans="1:8" s="7" customFormat="1" ht="18" thickTop="1" thickBot="1" x14ac:dyDescent="0.25">
      <c r="A82" s="24"/>
      <c r="B82" s="128">
        <v>44816</v>
      </c>
      <c r="C82" s="129"/>
      <c r="D82" s="125" t="s">
        <v>29</v>
      </c>
      <c r="E82" s="126">
        <v>100331.2</v>
      </c>
      <c r="F82" s="130">
        <v>2608.6</v>
      </c>
      <c r="G82" s="127">
        <f t="shared" si="0"/>
        <v>47683329.720399916</v>
      </c>
    </row>
    <row r="83" spans="1:8" s="7" customFormat="1" ht="34.5" customHeight="1" thickTop="1" thickBot="1" x14ac:dyDescent="0.25">
      <c r="A83" s="24"/>
      <c r="B83" s="128">
        <v>44816</v>
      </c>
      <c r="C83" s="129"/>
      <c r="D83" s="125" t="s">
        <v>31</v>
      </c>
      <c r="E83" s="126">
        <v>4935</v>
      </c>
      <c r="F83" s="130">
        <v>173.05</v>
      </c>
      <c r="G83" s="127">
        <f t="shared" ref="G83:G146" si="1">G82+E83-F83</f>
        <v>47688091.670399919</v>
      </c>
    </row>
    <row r="84" spans="1:8" s="7" customFormat="1" ht="24.75" customHeight="1" thickTop="1" thickBot="1" x14ac:dyDescent="0.25">
      <c r="A84" s="24"/>
      <c r="B84" s="128">
        <v>44816</v>
      </c>
      <c r="C84" s="129"/>
      <c r="D84" s="153" t="s">
        <v>53</v>
      </c>
      <c r="E84" s="126">
        <v>96491.69</v>
      </c>
      <c r="F84" s="130"/>
      <c r="G84" s="127">
        <f t="shared" si="1"/>
        <v>47784583.360399917</v>
      </c>
    </row>
    <row r="85" spans="1:8" s="7" customFormat="1" ht="21.75" customHeight="1" thickTop="1" thickBot="1" x14ac:dyDescent="0.25">
      <c r="A85" s="24"/>
      <c r="B85" s="128">
        <v>44816</v>
      </c>
      <c r="C85" s="129"/>
      <c r="D85" s="125" t="s">
        <v>23</v>
      </c>
      <c r="E85" s="126"/>
      <c r="F85" s="130">
        <v>6733349.1399999997</v>
      </c>
      <c r="G85" s="127">
        <f t="shared" si="1"/>
        <v>41051234.220399916</v>
      </c>
    </row>
    <row r="86" spans="1:8" s="7" customFormat="1" ht="18" thickTop="1" thickBot="1" x14ac:dyDescent="0.25">
      <c r="A86" s="24"/>
      <c r="B86" s="128">
        <v>44817</v>
      </c>
      <c r="C86" s="129"/>
      <c r="D86" s="125" t="s">
        <v>42</v>
      </c>
      <c r="E86" s="126">
        <v>118200</v>
      </c>
      <c r="F86" s="130"/>
      <c r="G86" s="127">
        <f t="shared" si="1"/>
        <v>41169434.220399916</v>
      </c>
    </row>
    <row r="87" spans="1:8" s="7" customFormat="1" ht="18" thickTop="1" thickBot="1" x14ac:dyDescent="0.25">
      <c r="A87" s="24"/>
      <c r="B87" s="128">
        <v>44817</v>
      </c>
      <c r="C87" s="129"/>
      <c r="D87" s="125" t="s">
        <v>42</v>
      </c>
      <c r="E87" s="126">
        <v>46453</v>
      </c>
      <c r="F87" s="130"/>
      <c r="G87" s="127">
        <f t="shared" si="1"/>
        <v>41215887.220399916</v>
      </c>
    </row>
    <row r="88" spans="1:8" s="7" customFormat="1" ht="18" thickTop="1" thickBot="1" x14ac:dyDescent="0.25">
      <c r="A88" s="24"/>
      <c r="B88" s="128">
        <v>44817</v>
      </c>
      <c r="C88" s="129"/>
      <c r="D88" s="125" t="s">
        <v>42</v>
      </c>
      <c r="E88" s="126">
        <v>9730</v>
      </c>
      <c r="F88" s="130"/>
      <c r="G88" s="127">
        <f t="shared" si="1"/>
        <v>41225617.220399916</v>
      </c>
    </row>
    <row r="89" spans="1:8" s="7" customFormat="1" ht="18" thickTop="1" thickBot="1" x14ac:dyDescent="0.25">
      <c r="A89" s="24"/>
      <c r="B89" s="128">
        <v>44817</v>
      </c>
      <c r="C89" s="129"/>
      <c r="D89" s="132" t="s">
        <v>29</v>
      </c>
      <c r="E89" s="126">
        <v>67062.94</v>
      </c>
      <c r="F89" s="130">
        <v>1743.64</v>
      </c>
      <c r="G89" s="127">
        <f t="shared" si="1"/>
        <v>41290936.520399913</v>
      </c>
    </row>
    <row r="90" spans="1:8" s="7" customFormat="1" ht="18" thickTop="1" thickBot="1" x14ac:dyDescent="0.25">
      <c r="A90" s="24"/>
      <c r="B90" s="128">
        <v>44817</v>
      </c>
      <c r="C90" s="129"/>
      <c r="D90" s="125" t="s">
        <v>22</v>
      </c>
      <c r="E90" s="126">
        <v>1655836.4</v>
      </c>
      <c r="F90" s="130"/>
      <c r="G90" s="127">
        <f t="shared" si="1"/>
        <v>42946772.920399912</v>
      </c>
    </row>
    <row r="91" spans="1:8" s="7" customFormat="1" ht="18" thickTop="1" thickBot="1" x14ac:dyDescent="0.25">
      <c r="A91" s="24"/>
      <c r="B91" s="128">
        <v>44818</v>
      </c>
      <c r="C91" s="129"/>
      <c r="D91" s="125" t="s">
        <v>42</v>
      </c>
      <c r="E91" s="126">
        <v>54680</v>
      </c>
      <c r="F91" s="130"/>
      <c r="G91" s="127">
        <f t="shared" si="1"/>
        <v>43001452.920399912</v>
      </c>
    </row>
    <row r="92" spans="1:8" s="7" customFormat="1" ht="18" thickTop="1" thickBot="1" x14ac:dyDescent="0.25">
      <c r="A92" s="24"/>
      <c r="B92" s="128">
        <v>44818</v>
      </c>
      <c r="C92" s="129"/>
      <c r="D92" s="125" t="s">
        <v>42</v>
      </c>
      <c r="E92" s="126">
        <v>24899</v>
      </c>
      <c r="F92" s="130"/>
      <c r="G92" s="127">
        <f t="shared" si="1"/>
        <v>43026351.920399912</v>
      </c>
    </row>
    <row r="93" spans="1:8" s="7" customFormat="1" ht="18" thickTop="1" thickBot="1" x14ac:dyDescent="0.25">
      <c r="A93" s="24"/>
      <c r="B93" s="128">
        <v>44818</v>
      </c>
      <c r="C93" s="129"/>
      <c r="D93" s="125" t="s">
        <v>42</v>
      </c>
      <c r="E93" s="126">
        <v>1920</v>
      </c>
      <c r="F93" s="130"/>
      <c r="G93" s="127">
        <f t="shared" si="1"/>
        <v>43028271.920399912</v>
      </c>
    </row>
    <row r="94" spans="1:8" s="7" customFormat="1" ht="18" thickTop="1" thickBot="1" x14ac:dyDescent="0.25">
      <c r="A94" s="24"/>
      <c r="B94" s="128">
        <v>44818</v>
      </c>
      <c r="C94" s="129"/>
      <c r="D94" s="125" t="s">
        <v>42</v>
      </c>
      <c r="E94" s="126">
        <v>144</v>
      </c>
      <c r="F94" s="130"/>
      <c r="G94" s="127">
        <f t="shared" si="1"/>
        <v>43028415.920399912</v>
      </c>
      <c r="H94" s="115"/>
    </row>
    <row r="95" spans="1:8" s="7" customFormat="1" ht="18" thickTop="1" thickBot="1" x14ac:dyDescent="0.25">
      <c r="A95" s="24"/>
      <c r="B95" s="128">
        <v>44818</v>
      </c>
      <c r="C95" s="129"/>
      <c r="D95" s="125" t="s">
        <v>29</v>
      </c>
      <c r="E95" s="126">
        <v>81283.570000000007</v>
      </c>
      <c r="F95" s="130">
        <v>2113.37</v>
      </c>
      <c r="G95" s="127">
        <f t="shared" si="1"/>
        <v>43107586.120399915</v>
      </c>
    </row>
    <row r="96" spans="1:8" s="7" customFormat="1" ht="31.5" thickTop="1" thickBot="1" x14ac:dyDescent="0.25">
      <c r="A96" s="24"/>
      <c r="B96" s="128">
        <v>44818</v>
      </c>
      <c r="C96" s="129"/>
      <c r="D96" s="125" t="s">
        <v>52</v>
      </c>
      <c r="E96" s="126">
        <v>49435.360000000001</v>
      </c>
      <c r="F96" s="130"/>
      <c r="G96" s="127">
        <f t="shared" si="1"/>
        <v>43157021.480399914</v>
      </c>
    </row>
    <row r="97" spans="1:7" s="7" customFormat="1" ht="18" thickTop="1" thickBot="1" x14ac:dyDescent="0.25">
      <c r="A97" s="24"/>
      <c r="B97" s="128">
        <v>44818</v>
      </c>
      <c r="C97" s="129"/>
      <c r="D97" s="125" t="s">
        <v>23</v>
      </c>
      <c r="E97" s="126"/>
      <c r="F97" s="130">
        <v>1063180</v>
      </c>
      <c r="G97" s="127">
        <f t="shared" si="1"/>
        <v>42093841.480399914</v>
      </c>
    </row>
    <row r="98" spans="1:7" s="7" customFormat="1" ht="18" thickTop="1" thickBot="1" x14ac:dyDescent="0.25">
      <c r="A98" s="24"/>
      <c r="B98" s="128">
        <v>44819</v>
      </c>
      <c r="C98" s="129"/>
      <c r="D98" s="125" t="s">
        <v>42</v>
      </c>
      <c r="E98" s="126">
        <v>106055</v>
      </c>
      <c r="F98" s="130"/>
      <c r="G98" s="127">
        <f t="shared" si="1"/>
        <v>42199896.480399914</v>
      </c>
    </row>
    <row r="99" spans="1:7" s="7" customFormat="1" ht="18" thickTop="1" thickBot="1" x14ac:dyDescent="0.25">
      <c r="A99" s="24"/>
      <c r="B99" s="128">
        <v>44819</v>
      </c>
      <c r="C99" s="129"/>
      <c r="D99" s="125" t="s">
        <v>42</v>
      </c>
      <c r="E99" s="126">
        <v>34284</v>
      </c>
      <c r="F99" s="130"/>
      <c r="G99" s="127">
        <f t="shared" si="1"/>
        <v>42234180.480399914</v>
      </c>
    </row>
    <row r="100" spans="1:7" s="7" customFormat="1" ht="18" thickTop="1" thickBot="1" x14ac:dyDescent="0.25">
      <c r="A100" s="24"/>
      <c r="B100" s="128">
        <v>44819</v>
      </c>
      <c r="C100" s="129"/>
      <c r="D100" s="125" t="s">
        <v>42</v>
      </c>
      <c r="E100" s="126">
        <v>3075</v>
      </c>
      <c r="F100" s="130"/>
      <c r="G100" s="127">
        <f t="shared" si="1"/>
        <v>42237255.480399914</v>
      </c>
    </row>
    <row r="101" spans="1:7" s="7" customFormat="1" ht="18" thickTop="1" thickBot="1" x14ac:dyDescent="0.25">
      <c r="A101" s="24"/>
      <c r="B101" s="128">
        <v>44819</v>
      </c>
      <c r="C101" s="129"/>
      <c r="D101" s="125" t="s">
        <v>29</v>
      </c>
      <c r="E101" s="126">
        <v>73356.429999999993</v>
      </c>
      <c r="F101" s="131">
        <v>1907.26</v>
      </c>
      <c r="G101" s="127">
        <f t="shared" si="1"/>
        <v>42308704.650399916</v>
      </c>
    </row>
    <row r="102" spans="1:7" s="7" customFormat="1" ht="18" thickTop="1" thickBot="1" x14ac:dyDescent="0.25">
      <c r="A102" s="24"/>
      <c r="B102" s="128">
        <v>44819</v>
      </c>
      <c r="C102" s="129"/>
      <c r="D102" s="132" t="s">
        <v>101</v>
      </c>
      <c r="E102" s="126">
        <v>7600</v>
      </c>
      <c r="F102" s="130"/>
      <c r="G102" s="127">
        <f t="shared" si="1"/>
        <v>42316304.650399916</v>
      </c>
    </row>
    <row r="103" spans="1:7" s="7" customFormat="1" ht="18" thickTop="1" thickBot="1" x14ac:dyDescent="0.25">
      <c r="A103" s="24"/>
      <c r="B103" s="128">
        <v>44819</v>
      </c>
      <c r="C103" s="129"/>
      <c r="D103" s="125" t="s">
        <v>102</v>
      </c>
      <c r="E103" s="126">
        <v>1466827.8</v>
      </c>
      <c r="F103" s="130"/>
      <c r="G103" s="127">
        <f t="shared" si="1"/>
        <v>43783132.450399913</v>
      </c>
    </row>
    <row r="104" spans="1:7" s="7" customFormat="1" ht="18" thickTop="1" thickBot="1" x14ac:dyDescent="0.25">
      <c r="A104" s="24"/>
      <c r="B104" s="128">
        <v>44819</v>
      </c>
      <c r="C104" s="129"/>
      <c r="D104" s="125" t="s">
        <v>103</v>
      </c>
      <c r="E104" s="126">
        <v>1782999.49</v>
      </c>
      <c r="F104" s="130"/>
      <c r="G104" s="127">
        <f t="shared" si="1"/>
        <v>45566131.940399915</v>
      </c>
    </row>
    <row r="105" spans="1:7" s="7" customFormat="1" ht="34.5" customHeight="1" thickTop="1" thickBot="1" x14ac:dyDescent="0.25">
      <c r="A105" s="24"/>
      <c r="B105" s="128">
        <v>44819</v>
      </c>
      <c r="C105" s="129"/>
      <c r="D105" s="125" t="s">
        <v>22</v>
      </c>
      <c r="E105" s="126">
        <v>879253.8</v>
      </c>
      <c r="F105" s="130"/>
      <c r="G105" s="127">
        <f t="shared" si="1"/>
        <v>46445385.740399912</v>
      </c>
    </row>
    <row r="106" spans="1:7" s="7" customFormat="1" ht="18" thickTop="1" thickBot="1" x14ac:dyDescent="0.25">
      <c r="A106" s="24"/>
      <c r="B106" s="128">
        <v>44819</v>
      </c>
      <c r="C106" s="129"/>
      <c r="D106" s="125" t="s">
        <v>104</v>
      </c>
      <c r="E106" s="126">
        <v>3475807.35</v>
      </c>
      <c r="F106" s="130"/>
      <c r="G106" s="127">
        <f t="shared" si="1"/>
        <v>49921193.090399913</v>
      </c>
    </row>
    <row r="107" spans="1:7" s="7" customFormat="1" ht="18" thickTop="1" thickBot="1" x14ac:dyDescent="0.25">
      <c r="A107" s="24"/>
      <c r="B107" s="128">
        <v>44819</v>
      </c>
      <c r="C107" s="129"/>
      <c r="D107" s="125" t="s">
        <v>105</v>
      </c>
      <c r="E107" s="126">
        <v>25402.2</v>
      </c>
      <c r="F107" s="130"/>
      <c r="G107" s="127">
        <f t="shared" si="1"/>
        <v>49946595.290399916</v>
      </c>
    </row>
    <row r="108" spans="1:7" s="7" customFormat="1" ht="18" thickTop="1" thickBot="1" x14ac:dyDescent="0.25">
      <c r="A108" s="24"/>
      <c r="B108" s="128">
        <v>44819</v>
      </c>
      <c r="C108" s="129"/>
      <c r="D108" s="125" t="s">
        <v>22</v>
      </c>
      <c r="E108" s="126">
        <v>2098842</v>
      </c>
      <c r="F108" s="130"/>
      <c r="G108" s="127">
        <f t="shared" si="1"/>
        <v>52045437.290399916</v>
      </c>
    </row>
    <row r="109" spans="1:7" s="7" customFormat="1" ht="20.25" customHeight="1" thickTop="1" thickBot="1" x14ac:dyDescent="0.25">
      <c r="A109" s="24"/>
      <c r="B109" s="136">
        <v>44819</v>
      </c>
      <c r="C109" s="137"/>
      <c r="D109" s="125" t="s">
        <v>22</v>
      </c>
      <c r="E109" s="126">
        <v>10273850.08</v>
      </c>
      <c r="F109" s="130"/>
      <c r="G109" s="127">
        <f t="shared" si="1"/>
        <v>62319287.370399915</v>
      </c>
    </row>
    <row r="110" spans="1:7" s="7" customFormat="1" ht="18" thickTop="1" thickBot="1" x14ac:dyDescent="0.25">
      <c r="A110" s="24"/>
      <c r="B110" s="128">
        <v>44819</v>
      </c>
      <c r="C110" s="129"/>
      <c r="D110" s="125" t="s">
        <v>102</v>
      </c>
      <c r="E110" s="126">
        <v>109046.95</v>
      </c>
      <c r="F110" s="130"/>
      <c r="G110" s="127">
        <f t="shared" si="1"/>
        <v>62428334.320399918</v>
      </c>
    </row>
    <row r="111" spans="1:7" s="7" customFormat="1" ht="18" thickTop="1" thickBot="1" x14ac:dyDescent="0.25">
      <c r="A111" s="24"/>
      <c r="B111" s="128">
        <v>44819</v>
      </c>
      <c r="C111" s="129"/>
      <c r="D111" s="125" t="s">
        <v>23</v>
      </c>
      <c r="E111" s="126"/>
      <c r="F111" s="130">
        <v>118525.55</v>
      </c>
      <c r="G111" s="127">
        <f t="shared" si="1"/>
        <v>62309808.770399921</v>
      </c>
    </row>
    <row r="112" spans="1:7" s="7" customFormat="1" ht="18" thickTop="1" thickBot="1" x14ac:dyDescent="0.25">
      <c r="A112" s="24"/>
      <c r="B112" s="128">
        <v>44820</v>
      </c>
      <c r="C112" s="129"/>
      <c r="D112" s="125" t="s">
        <v>42</v>
      </c>
      <c r="E112" s="126">
        <v>127801</v>
      </c>
      <c r="F112" s="130"/>
      <c r="G112" s="127">
        <f t="shared" si="1"/>
        <v>62437609.770399921</v>
      </c>
    </row>
    <row r="113" spans="1:7" s="7" customFormat="1" ht="18" thickTop="1" thickBot="1" x14ac:dyDescent="0.25">
      <c r="A113" s="24"/>
      <c r="B113" s="128">
        <v>44820</v>
      </c>
      <c r="C113" s="129"/>
      <c r="D113" s="125" t="s">
        <v>42</v>
      </c>
      <c r="E113" s="126">
        <v>35094</v>
      </c>
      <c r="F113" s="130"/>
      <c r="G113" s="127">
        <f t="shared" si="1"/>
        <v>62472703.770399921</v>
      </c>
    </row>
    <row r="114" spans="1:7" s="7" customFormat="1" ht="24" customHeight="1" thickTop="1" thickBot="1" x14ac:dyDescent="0.25">
      <c r="A114" s="24"/>
      <c r="B114" s="128">
        <v>44820</v>
      </c>
      <c r="C114" s="129"/>
      <c r="D114" s="125" t="s">
        <v>42</v>
      </c>
      <c r="E114" s="126">
        <v>3800</v>
      </c>
      <c r="F114" s="130"/>
      <c r="G114" s="127">
        <f t="shared" si="1"/>
        <v>62476503.770399921</v>
      </c>
    </row>
    <row r="115" spans="1:7" s="7" customFormat="1" ht="20.25" customHeight="1" thickTop="1" thickBot="1" x14ac:dyDescent="0.25">
      <c r="A115" s="24"/>
      <c r="B115" s="136">
        <v>44820</v>
      </c>
      <c r="C115" s="137"/>
      <c r="D115" s="125" t="s">
        <v>42</v>
      </c>
      <c r="E115" s="126">
        <v>590</v>
      </c>
      <c r="F115" s="130"/>
      <c r="G115" s="127">
        <f t="shared" si="1"/>
        <v>62477093.770399921</v>
      </c>
    </row>
    <row r="116" spans="1:7" s="7" customFormat="1" ht="18" thickTop="1" thickBot="1" x14ac:dyDescent="0.25">
      <c r="A116" s="24"/>
      <c r="B116" s="128">
        <v>44820</v>
      </c>
      <c r="C116" s="129"/>
      <c r="D116" s="125" t="s">
        <v>29</v>
      </c>
      <c r="E116" s="126">
        <v>91937.44</v>
      </c>
      <c r="F116" s="130">
        <v>2390.37</v>
      </c>
      <c r="G116" s="127">
        <f t="shared" si="1"/>
        <v>62566640.840399921</v>
      </c>
    </row>
    <row r="117" spans="1:7" s="7" customFormat="1" ht="31.5" thickTop="1" thickBot="1" x14ac:dyDescent="0.25">
      <c r="A117" s="24"/>
      <c r="B117" s="128">
        <v>44820</v>
      </c>
      <c r="C117" s="129"/>
      <c r="D117" s="125" t="s">
        <v>97</v>
      </c>
      <c r="E117" s="126">
        <v>262538.5</v>
      </c>
      <c r="F117" s="130"/>
      <c r="G117" s="127">
        <f t="shared" si="1"/>
        <v>62829179.340399921</v>
      </c>
    </row>
    <row r="118" spans="1:7" s="7" customFormat="1" ht="18" thickTop="1" thickBot="1" x14ac:dyDescent="0.25">
      <c r="A118" s="24"/>
      <c r="B118" s="128">
        <v>44820</v>
      </c>
      <c r="C118" s="129"/>
      <c r="D118" s="125" t="s">
        <v>23</v>
      </c>
      <c r="E118" s="126"/>
      <c r="F118" s="130">
        <v>14777368.699999999</v>
      </c>
      <c r="G118" s="127">
        <f t="shared" si="1"/>
        <v>48051810.640399918</v>
      </c>
    </row>
    <row r="119" spans="1:7" s="7" customFormat="1" ht="18" thickTop="1" thickBot="1" x14ac:dyDescent="0.25">
      <c r="A119" s="24"/>
      <c r="B119" s="128">
        <v>44821</v>
      </c>
      <c r="C119" s="129"/>
      <c r="D119" s="125" t="s">
        <v>42</v>
      </c>
      <c r="E119" s="126">
        <v>11500</v>
      </c>
      <c r="F119" s="130"/>
      <c r="G119" s="127">
        <f t="shared" si="1"/>
        <v>48063310.640399918</v>
      </c>
    </row>
    <row r="120" spans="1:7" s="7" customFormat="1" ht="18" thickTop="1" thickBot="1" x14ac:dyDescent="0.25">
      <c r="A120" s="24"/>
      <c r="B120" s="128">
        <v>44821</v>
      </c>
      <c r="C120" s="129"/>
      <c r="D120" s="132" t="s">
        <v>42</v>
      </c>
      <c r="E120" s="126">
        <v>922</v>
      </c>
      <c r="F120" s="130"/>
      <c r="G120" s="127">
        <f t="shared" si="1"/>
        <v>48064232.640399918</v>
      </c>
    </row>
    <row r="121" spans="1:7" s="7" customFormat="1" ht="18" thickTop="1" thickBot="1" x14ac:dyDescent="0.25">
      <c r="A121" s="24"/>
      <c r="B121" s="128">
        <v>44821</v>
      </c>
      <c r="C121" s="129"/>
      <c r="D121" s="125" t="s">
        <v>29</v>
      </c>
      <c r="E121" s="126">
        <v>41100</v>
      </c>
      <c r="F121" s="130">
        <v>1068.5999999999999</v>
      </c>
      <c r="G121" s="127">
        <f t="shared" si="1"/>
        <v>48104264.040399916</v>
      </c>
    </row>
    <row r="122" spans="1:7" s="7" customFormat="1" ht="18" thickTop="1" thickBot="1" x14ac:dyDescent="0.25">
      <c r="A122" s="24"/>
      <c r="B122" s="128">
        <v>44822</v>
      </c>
      <c r="C122" s="129"/>
      <c r="D122" s="125" t="s">
        <v>42</v>
      </c>
      <c r="E122" s="126">
        <v>4500</v>
      </c>
      <c r="F122" s="130"/>
      <c r="G122" s="127">
        <f t="shared" si="1"/>
        <v>48108764.040399916</v>
      </c>
    </row>
    <row r="123" spans="1:7" s="7" customFormat="1" ht="18" thickTop="1" thickBot="1" x14ac:dyDescent="0.25">
      <c r="A123" s="24"/>
      <c r="B123" s="128">
        <v>44822</v>
      </c>
      <c r="C123" s="129"/>
      <c r="D123" s="125" t="s">
        <v>29</v>
      </c>
      <c r="E123" s="126">
        <v>9754.75</v>
      </c>
      <c r="F123" s="130">
        <v>253.62</v>
      </c>
      <c r="G123" s="127">
        <f t="shared" si="1"/>
        <v>48118265.170399919</v>
      </c>
    </row>
    <row r="124" spans="1:7" s="7" customFormat="1" ht="18" thickTop="1" thickBot="1" x14ac:dyDescent="0.25">
      <c r="A124" s="24"/>
      <c r="B124" s="128">
        <v>44823</v>
      </c>
      <c r="C124" s="129"/>
      <c r="D124" s="125" t="s">
        <v>42</v>
      </c>
      <c r="E124" s="126">
        <v>5000</v>
      </c>
      <c r="F124" s="130"/>
      <c r="G124" s="127">
        <f t="shared" si="1"/>
        <v>48123265.170399919</v>
      </c>
    </row>
    <row r="125" spans="1:7" s="7" customFormat="1" ht="18" thickTop="1" thickBot="1" x14ac:dyDescent="0.25">
      <c r="A125" s="24"/>
      <c r="B125" s="128">
        <v>44824</v>
      </c>
      <c r="C125" s="129"/>
      <c r="D125" s="125" t="s">
        <v>42</v>
      </c>
      <c r="E125" s="126">
        <v>106340</v>
      </c>
      <c r="F125" s="130"/>
      <c r="G125" s="127">
        <f t="shared" si="1"/>
        <v>48229605.170399919</v>
      </c>
    </row>
    <row r="126" spans="1:7" s="7" customFormat="1" ht="18" thickTop="1" thickBot="1" x14ac:dyDescent="0.25">
      <c r="A126" s="24"/>
      <c r="B126" s="128">
        <v>44824</v>
      </c>
      <c r="C126" s="129"/>
      <c r="D126" s="125" t="s">
        <v>42</v>
      </c>
      <c r="E126" s="126">
        <v>39730</v>
      </c>
      <c r="F126" s="131"/>
      <c r="G126" s="127">
        <f t="shared" si="1"/>
        <v>48269335.170399919</v>
      </c>
    </row>
    <row r="127" spans="1:7" s="7" customFormat="1" ht="18" thickTop="1" thickBot="1" x14ac:dyDescent="0.25">
      <c r="A127" s="24"/>
      <c r="B127" s="128">
        <v>44824</v>
      </c>
      <c r="C127" s="129"/>
      <c r="D127" s="125" t="s">
        <v>42</v>
      </c>
      <c r="E127" s="126">
        <v>12000</v>
      </c>
      <c r="F127" s="130"/>
      <c r="G127" s="127">
        <f t="shared" si="1"/>
        <v>48281335.170399919</v>
      </c>
    </row>
    <row r="128" spans="1:7" s="7" customFormat="1" ht="18" thickTop="1" thickBot="1" x14ac:dyDescent="0.25">
      <c r="A128" s="24"/>
      <c r="B128" s="128">
        <v>44824</v>
      </c>
      <c r="C128" s="129"/>
      <c r="D128" s="125" t="s">
        <v>29</v>
      </c>
      <c r="E128" s="126">
        <v>80199.02</v>
      </c>
      <c r="F128" s="130">
        <v>2085.16</v>
      </c>
      <c r="G128" s="127">
        <f t="shared" si="1"/>
        <v>48359449.030399926</v>
      </c>
    </row>
    <row r="129" spans="1:7" s="7" customFormat="1" ht="18" thickTop="1" thickBot="1" x14ac:dyDescent="0.25">
      <c r="A129" s="81"/>
      <c r="B129" s="128">
        <v>44824</v>
      </c>
      <c r="C129" s="129"/>
      <c r="D129" s="132" t="s">
        <v>43</v>
      </c>
      <c r="E129" s="126">
        <v>2293597.67</v>
      </c>
      <c r="F129" s="133"/>
      <c r="G129" s="127">
        <f t="shared" si="1"/>
        <v>50653046.700399928</v>
      </c>
    </row>
    <row r="130" spans="1:7" s="7" customFormat="1" ht="18" thickTop="1" thickBot="1" x14ac:dyDescent="0.25">
      <c r="A130" s="81"/>
      <c r="B130" s="128">
        <v>44824</v>
      </c>
      <c r="C130" s="129"/>
      <c r="D130" s="132" t="s">
        <v>43</v>
      </c>
      <c r="E130" s="126">
        <v>628604.53</v>
      </c>
      <c r="F130" s="138"/>
      <c r="G130" s="127">
        <f t="shared" si="1"/>
        <v>51281651.230399929</v>
      </c>
    </row>
    <row r="131" spans="1:7" s="7" customFormat="1" ht="18" thickTop="1" thickBot="1" x14ac:dyDescent="0.25">
      <c r="A131" s="81"/>
      <c r="B131" s="128">
        <v>44824</v>
      </c>
      <c r="C131" s="129"/>
      <c r="D131" s="125" t="s">
        <v>43</v>
      </c>
      <c r="E131" s="126">
        <v>31950.74</v>
      </c>
      <c r="F131" s="130"/>
      <c r="G131" s="127">
        <f t="shared" si="1"/>
        <v>51313601.970399931</v>
      </c>
    </row>
    <row r="132" spans="1:7" s="7" customFormat="1" ht="31.5" thickTop="1" thickBot="1" x14ac:dyDescent="0.25">
      <c r="A132" s="81"/>
      <c r="B132" s="128">
        <v>44824</v>
      </c>
      <c r="C132" s="129"/>
      <c r="D132" s="125" t="s">
        <v>106</v>
      </c>
      <c r="E132" s="126">
        <v>72373.5</v>
      </c>
      <c r="F132" s="130"/>
      <c r="G132" s="127">
        <f t="shared" si="1"/>
        <v>51385975.470399931</v>
      </c>
    </row>
    <row r="133" spans="1:7" s="7" customFormat="1" ht="18" thickTop="1" thickBot="1" x14ac:dyDescent="0.25">
      <c r="A133" s="81"/>
      <c r="B133" s="128">
        <v>44824</v>
      </c>
      <c r="C133" s="129"/>
      <c r="D133" s="125" t="s">
        <v>23</v>
      </c>
      <c r="E133" s="126"/>
      <c r="F133" s="130">
        <v>7532974.0800000001</v>
      </c>
      <c r="G133" s="127">
        <f t="shared" si="1"/>
        <v>43853001.390399933</v>
      </c>
    </row>
    <row r="134" spans="1:7" s="7" customFormat="1" ht="20.25" customHeight="1" thickTop="1" thickBot="1" x14ac:dyDescent="0.25">
      <c r="A134" s="81"/>
      <c r="B134" s="128">
        <v>44825</v>
      </c>
      <c r="C134" s="129"/>
      <c r="D134" s="125" t="s">
        <v>42</v>
      </c>
      <c r="E134" s="126">
        <v>82380</v>
      </c>
      <c r="F134" s="130"/>
      <c r="G134" s="127">
        <f t="shared" si="1"/>
        <v>43935381.390399933</v>
      </c>
    </row>
    <row r="135" spans="1:7" s="7" customFormat="1" ht="18" thickTop="1" thickBot="1" x14ac:dyDescent="0.25">
      <c r="A135" s="81"/>
      <c r="B135" s="128">
        <v>44825</v>
      </c>
      <c r="C135" s="129"/>
      <c r="D135" s="125" t="s">
        <v>42</v>
      </c>
      <c r="E135" s="126">
        <v>54242</v>
      </c>
      <c r="F135" s="130"/>
      <c r="G135" s="127">
        <f t="shared" si="1"/>
        <v>43989623.390399933</v>
      </c>
    </row>
    <row r="136" spans="1:7" s="7" customFormat="1" ht="18" thickTop="1" thickBot="1" x14ac:dyDescent="0.25">
      <c r="A136" s="81"/>
      <c r="B136" s="128">
        <v>44825</v>
      </c>
      <c r="C136" s="129"/>
      <c r="D136" s="125" t="s">
        <v>42</v>
      </c>
      <c r="E136" s="126">
        <v>1816</v>
      </c>
      <c r="F136" s="130"/>
      <c r="G136" s="127">
        <f t="shared" si="1"/>
        <v>43991439.390399933</v>
      </c>
    </row>
    <row r="137" spans="1:7" s="7" customFormat="1" ht="18" thickTop="1" thickBot="1" x14ac:dyDescent="0.25">
      <c r="A137" s="81"/>
      <c r="B137" s="128">
        <v>44825</v>
      </c>
      <c r="C137" s="129"/>
      <c r="D137" s="125" t="s">
        <v>42</v>
      </c>
      <c r="E137" s="126">
        <v>6095</v>
      </c>
      <c r="F137" s="130"/>
      <c r="G137" s="127">
        <f t="shared" si="1"/>
        <v>43997534.390399933</v>
      </c>
    </row>
    <row r="138" spans="1:7" s="7" customFormat="1" ht="18" thickTop="1" thickBot="1" x14ac:dyDescent="0.25">
      <c r="A138" s="81"/>
      <c r="B138" s="128">
        <v>44825</v>
      </c>
      <c r="C138" s="129"/>
      <c r="D138" s="125" t="s">
        <v>29</v>
      </c>
      <c r="E138" s="126">
        <v>47978.74</v>
      </c>
      <c r="F138" s="130">
        <v>1247.45</v>
      </c>
      <c r="G138" s="127">
        <f t="shared" si="1"/>
        <v>44044265.680399932</v>
      </c>
    </row>
    <row r="139" spans="1:7" s="7" customFormat="1" ht="18" thickTop="1" thickBot="1" x14ac:dyDescent="0.25">
      <c r="A139" s="81"/>
      <c r="B139" s="128">
        <v>44825</v>
      </c>
      <c r="C139" s="129"/>
      <c r="D139" s="125" t="s">
        <v>60</v>
      </c>
      <c r="E139" s="126">
        <v>1341500.26</v>
      </c>
      <c r="F139" s="130"/>
      <c r="G139" s="127">
        <f t="shared" si="1"/>
        <v>45385765.94039993</v>
      </c>
    </row>
    <row r="140" spans="1:7" s="7" customFormat="1" ht="18" thickTop="1" thickBot="1" x14ac:dyDescent="0.25">
      <c r="A140" s="81"/>
      <c r="B140" s="128">
        <v>44825</v>
      </c>
      <c r="C140" s="129"/>
      <c r="D140" s="125" t="s">
        <v>23</v>
      </c>
      <c r="E140" s="126"/>
      <c r="F140" s="130">
        <v>3457777.84</v>
      </c>
      <c r="G140" s="127">
        <f t="shared" si="1"/>
        <v>41927988.100399926</v>
      </c>
    </row>
    <row r="141" spans="1:7" s="7" customFormat="1" ht="18" thickTop="1" thickBot="1" x14ac:dyDescent="0.25">
      <c r="A141" s="81"/>
      <c r="B141" s="128">
        <v>44826</v>
      </c>
      <c r="C141" s="129"/>
      <c r="D141" s="125" t="s">
        <v>42</v>
      </c>
      <c r="E141" s="126">
        <v>91433</v>
      </c>
      <c r="F141" s="130"/>
      <c r="G141" s="127">
        <f t="shared" si="1"/>
        <v>42019421.100399926</v>
      </c>
    </row>
    <row r="142" spans="1:7" s="7" customFormat="1" ht="18" thickTop="1" thickBot="1" x14ac:dyDescent="0.25">
      <c r="A142" s="81"/>
      <c r="B142" s="128">
        <v>44826</v>
      </c>
      <c r="C142" s="129"/>
      <c r="D142" s="125" t="s">
        <v>42</v>
      </c>
      <c r="E142" s="134">
        <v>43378</v>
      </c>
      <c r="F142" s="135"/>
      <c r="G142" s="127">
        <f t="shared" si="1"/>
        <v>42062799.100399926</v>
      </c>
    </row>
    <row r="143" spans="1:7" s="7" customFormat="1" ht="18" thickTop="1" thickBot="1" x14ac:dyDescent="0.25">
      <c r="A143" s="81"/>
      <c r="B143" s="128">
        <v>44826</v>
      </c>
      <c r="C143" s="129"/>
      <c r="D143" s="125" t="s">
        <v>42</v>
      </c>
      <c r="E143" s="134">
        <v>1540</v>
      </c>
      <c r="F143" s="135"/>
      <c r="G143" s="127">
        <f t="shared" si="1"/>
        <v>42064339.100399926</v>
      </c>
    </row>
    <row r="144" spans="1:7" s="7" customFormat="1" ht="18" thickTop="1" thickBot="1" x14ac:dyDescent="0.25">
      <c r="A144" s="81"/>
      <c r="B144" s="128">
        <v>44826</v>
      </c>
      <c r="C144" s="129"/>
      <c r="D144" s="125" t="s">
        <v>42</v>
      </c>
      <c r="E144" s="134">
        <v>315</v>
      </c>
      <c r="F144" s="130"/>
      <c r="G144" s="127">
        <f t="shared" si="1"/>
        <v>42064654.100399926</v>
      </c>
    </row>
    <row r="145" spans="1:7" s="7" customFormat="1" ht="18" thickTop="1" thickBot="1" x14ac:dyDescent="0.25">
      <c r="A145" s="81"/>
      <c r="B145" s="128">
        <v>44826</v>
      </c>
      <c r="C145" s="129"/>
      <c r="D145" s="125" t="s">
        <v>29</v>
      </c>
      <c r="E145" s="134">
        <v>74817.06</v>
      </c>
      <c r="F145" s="130">
        <v>1945.24</v>
      </c>
      <c r="G145" s="127">
        <f t="shared" si="1"/>
        <v>42137525.920399927</v>
      </c>
    </row>
    <row r="146" spans="1:7" s="7" customFormat="1" ht="18" thickTop="1" thickBot="1" x14ac:dyDescent="0.25">
      <c r="A146" s="81"/>
      <c r="B146" s="128">
        <v>44826</v>
      </c>
      <c r="C146" s="129"/>
      <c r="D146" s="125" t="s">
        <v>107</v>
      </c>
      <c r="E146" s="126">
        <v>159618.93</v>
      </c>
      <c r="F146" s="130"/>
      <c r="G146" s="127">
        <f t="shared" si="1"/>
        <v>42297144.850399926</v>
      </c>
    </row>
    <row r="147" spans="1:7" s="7" customFormat="1" ht="18" thickTop="1" thickBot="1" x14ac:dyDescent="0.25">
      <c r="A147" s="81"/>
      <c r="B147" s="128">
        <v>44826</v>
      </c>
      <c r="C147" s="129"/>
      <c r="D147" s="125" t="s">
        <v>67</v>
      </c>
      <c r="E147" s="126">
        <v>50000</v>
      </c>
      <c r="F147" s="130"/>
      <c r="G147" s="127">
        <f t="shared" ref="G147:G194" si="2">G146+E147-F147</f>
        <v>42347144.850399926</v>
      </c>
    </row>
    <row r="148" spans="1:7" s="7" customFormat="1" ht="18" customHeight="1" thickTop="1" thickBot="1" x14ac:dyDescent="0.25">
      <c r="A148" s="81"/>
      <c r="B148" s="128">
        <v>44826</v>
      </c>
      <c r="C148" s="129"/>
      <c r="D148" s="125" t="s">
        <v>48</v>
      </c>
      <c r="E148" s="126">
        <v>252561.48</v>
      </c>
      <c r="F148" s="130"/>
      <c r="G148" s="127">
        <f t="shared" si="2"/>
        <v>42599706.330399923</v>
      </c>
    </row>
    <row r="149" spans="1:7" s="7" customFormat="1" ht="18" thickTop="1" thickBot="1" x14ac:dyDescent="0.25">
      <c r="A149" s="81"/>
      <c r="B149" s="128">
        <v>44827</v>
      </c>
      <c r="C149" s="129"/>
      <c r="D149" s="125" t="s">
        <v>42</v>
      </c>
      <c r="E149" s="126">
        <v>85900</v>
      </c>
      <c r="F149" s="130"/>
      <c r="G149" s="127">
        <f t="shared" si="2"/>
        <v>42685606.330399923</v>
      </c>
    </row>
    <row r="150" spans="1:7" s="7" customFormat="1" ht="18" thickTop="1" thickBot="1" x14ac:dyDescent="0.25">
      <c r="A150" s="81"/>
      <c r="B150" s="128">
        <v>44827</v>
      </c>
      <c r="C150" s="129"/>
      <c r="D150" s="125" t="s">
        <v>42</v>
      </c>
      <c r="E150" s="126">
        <v>43731</v>
      </c>
      <c r="F150" s="130"/>
      <c r="G150" s="127">
        <f t="shared" si="2"/>
        <v>42729337.330399923</v>
      </c>
    </row>
    <row r="151" spans="1:7" s="7" customFormat="1" ht="18" thickTop="1" thickBot="1" x14ac:dyDescent="0.25">
      <c r="A151" s="81"/>
      <c r="B151" s="128">
        <v>44827</v>
      </c>
      <c r="C151" s="129"/>
      <c r="D151" s="125" t="s">
        <v>42</v>
      </c>
      <c r="E151" s="126">
        <v>3380</v>
      </c>
      <c r="F151" s="130"/>
      <c r="G151" s="127">
        <f t="shared" si="2"/>
        <v>42732717.330399923</v>
      </c>
    </row>
    <row r="152" spans="1:7" s="7" customFormat="1" ht="18" thickTop="1" thickBot="1" x14ac:dyDescent="0.25">
      <c r="A152" s="81"/>
      <c r="B152" s="128">
        <v>44827</v>
      </c>
      <c r="C152" s="129"/>
      <c r="D152" s="125" t="s">
        <v>29</v>
      </c>
      <c r="E152" s="126">
        <v>49786.64</v>
      </c>
      <c r="F152" s="130">
        <v>1294.45</v>
      </c>
      <c r="G152" s="127">
        <f t="shared" si="2"/>
        <v>42781209.520399921</v>
      </c>
    </row>
    <row r="153" spans="1:7" s="7" customFormat="1" ht="18" thickTop="1" thickBot="1" x14ac:dyDescent="0.25">
      <c r="A153" s="81"/>
      <c r="B153" s="128">
        <v>44827</v>
      </c>
      <c r="C153" s="129"/>
      <c r="D153" s="125" t="s">
        <v>22</v>
      </c>
      <c r="E153" s="126">
        <v>227492.4</v>
      </c>
      <c r="F153" s="130"/>
      <c r="G153" s="127">
        <f t="shared" si="2"/>
        <v>43008701.920399919</v>
      </c>
    </row>
    <row r="154" spans="1:7" s="7" customFormat="1" ht="18" thickTop="1" thickBot="1" x14ac:dyDescent="0.25">
      <c r="A154" s="81"/>
      <c r="B154" s="128">
        <v>44827</v>
      </c>
      <c r="C154" s="129"/>
      <c r="D154" s="125" t="s">
        <v>22</v>
      </c>
      <c r="E154" s="126">
        <v>6970797.3300000001</v>
      </c>
      <c r="F154" s="130"/>
      <c r="G154" s="127">
        <f t="shared" si="2"/>
        <v>49979499.250399917</v>
      </c>
    </row>
    <row r="155" spans="1:7" s="7" customFormat="1" ht="18" thickTop="1" thickBot="1" x14ac:dyDescent="0.25">
      <c r="A155" s="81"/>
      <c r="B155" s="128">
        <v>44827</v>
      </c>
      <c r="C155" s="129"/>
      <c r="D155" s="125" t="s">
        <v>101</v>
      </c>
      <c r="E155" s="126">
        <v>437607.55</v>
      </c>
      <c r="F155" s="130"/>
      <c r="G155" s="127">
        <f t="shared" si="2"/>
        <v>50417106.800399914</v>
      </c>
    </row>
    <row r="156" spans="1:7" s="7" customFormat="1" ht="18.75" customHeight="1" thickTop="1" thickBot="1" x14ac:dyDescent="0.25">
      <c r="A156" s="81"/>
      <c r="B156" s="128">
        <v>44827</v>
      </c>
      <c r="C156" s="129"/>
      <c r="D156" s="125" t="s">
        <v>23</v>
      </c>
      <c r="E156" s="126"/>
      <c r="F156" s="130">
        <v>256750.3</v>
      </c>
      <c r="G156" s="127">
        <f t="shared" si="2"/>
        <v>50160356.500399917</v>
      </c>
    </row>
    <row r="157" spans="1:7" s="7" customFormat="1" ht="23.25" customHeight="1" thickTop="1" thickBot="1" x14ac:dyDescent="0.25">
      <c r="A157" s="81"/>
      <c r="B157" s="128">
        <v>44828</v>
      </c>
      <c r="C157" s="129"/>
      <c r="D157" s="125" t="s">
        <v>42</v>
      </c>
      <c r="E157" s="126">
        <v>9000</v>
      </c>
      <c r="F157" s="130"/>
      <c r="G157" s="127">
        <f t="shared" si="2"/>
        <v>50169356.500399917</v>
      </c>
    </row>
    <row r="158" spans="1:7" s="7" customFormat="1" ht="19.5" customHeight="1" thickTop="1" thickBot="1" x14ac:dyDescent="0.25">
      <c r="A158" s="81"/>
      <c r="B158" s="128">
        <v>44828</v>
      </c>
      <c r="C158" s="129"/>
      <c r="D158" s="125" t="s">
        <v>42</v>
      </c>
      <c r="E158" s="126">
        <v>571</v>
      </c>
      <c r="F158" s="130"/>
      <c r="G158" s="127">
        <f t="shared" si="2"/>
        <v>50169927.500399917</v>
      </c>
    </row>
    <row r="159" spans="1:7" s="7" customFormat="1" ht="21.75" customHeight="1" thickTop="1" thickBot="1" x14ac:dyDescent="0.25">
      <c r="A159" s="81"/>
      <c r="B159" s="128">
        <v>44829</v>
      </c>
      <c r="C159" s="129"/>
      <c r="D159" s="125" t="s">
        <v>42</v>
      </c>
      <c r="E159" s="126">
        <v>8500</v>
      </c>
      <c r="F159" s="130"/>
      <c r="G159" s="127">
        <f t="shared" si="2"/>
        <v>50178427.500399917</v>
      </c>
    </row>
    <row r="160" spans="1:7" s="7" customFormat="1" ht="18" thickTop="1" thickBot="1" x14ac:dyDescent="0.25">
      <c r="A160" s="81"/>
      <c r="B160" s="128">
        <v>44829</v>
      </c>
      <c r="C160" s="129"/>
      <c r="D160" s="125" t="s">
        <v>29</v>
      </c>
      <c r="E160" s="126">
        <v>42600</v>
      </c>
      <c r="F160" s="130">
        <v>1107.5999999999999</v>
      </c>
      <c r="G160" s="127">
        <f t="shared" si="2"/>
        <v>50219919.900399916</v>
      </c>
    </row>
    <row r="161" spans="1:7" s="7" customFormat="1" ht="18" thickTop="1" thickBot="1" x14ac:dyDescent="0.25">
      <c r="A161" s="81"/>
      <c r="B161" s="128">
        <v>44830</v>
      </c>
      <c r="C161" s="129"/>
      <c r="D161" s="125" t="s">
        <v>42</v>
      </c>
      <c r="E161" s="126">
        <v>53107</v>
      </c>
      <c r="F161" s="130"/>
      <c r="G161" s="127">
        <f t="shared" si="2"/>
        <v>50273026.900399916</v>
      </c>
    </row>
    <row r="162" spans="1:7" s="7" customFormat="1" ht="18" thickTop="1" thickBot="1" x14ac:dyDescent="0.25">
      <c r="A162" s="81"/>
      <c r="B162" s="128">
        <v>44830</v>
      </c>
      <c r="C162" s="129"/>
      <c r="D162" s="125" t="s">
        <v>42</v>
      </c>
      <c r="E162" s="126">
        <v>27400</v>
      </c>
      <c r="F162" s="130"/>
      <c r="G162" s="127">
        <f t="shared" si="2"/>
        <v>50300426.900399916</v>
      </c>
    </row>
    <row r="163" spans="1:7" s="7" customFormat="1" ht="18" thickTop="1" thickBot="1" x14ac:dyDescent="0.25">
      <c r="A163" s="81"/>
      <c r="B163" s="128">
        <v>44830</v>
      </c>
      <c r="C163" s="129"/>
      <c r="D163" s="125" t="s">
        <v>42</v>
      </c>
      <c r="E163" s="126">
        <v>5780</v>
      </c>
      <c r="F163" s="130"/>
      <c r="G163" s="127">
        <f t="shared" si="2"/>
        <v>50306206.900399916</v>
      </c>
    </row>
    <row r="164" spans="1:7" s="7" customFormat="1" ht="18" thickTop="1" thickBot="1" x14ac:dyDescent="0.25">
      <c r="A164" s="81"/>
      <c r="B164" s="128">
        <v>44830</v>
      </c>
      <c r="C164" s="129"/>
      <c r="D164" s="125" t="s">
        <v>42</v>
      </c>
      <c r="E164" s="126">
        <v>66</v>
      </c>
      <c r="F164" s="130"/>
      <c r="G164" s="127">
        <f t="shared" si="2"/>
        <v>50306272.900399916</v>
      </c>
    </row>
    <row r="165" spans="1:7" s="7" customFormat="1" ht="18" thickTop="1" thickBot="1" x14ac:dyDescent="0.25">
      <c r="A165" s="81"/>
      <c r="B165" s="128">
        <v>44830</v>
      </c>
      <c r="C165" s="129"/>
      <c r="D165" s="125" t="s">
        <v>29</v>
      </c>
      <c r="E165" s="126">
        <v>62175.41</v>
      </c>
      <c r="F165" s="130">
        <v>1616.56</v>
      </c>
      <c r="G165" s="127">
        <f t="shared" si="2"/>
        <v>50366831.75039991</v>
      </c>
    </row>
    <row r="166" spans="1:7" s="7" customFormat="1" ht="18" thickTop="1" thickBot="1" x14ac:dyDescent="0.25">
      <c r="A166" s="81"/>
      <c r="B166" s="128">
        <v>44830</v>
      </c>
      <c r="C166" s="129"/>
      <c r="D166" s="125" t="s">
        <v>66</v>
      </c>
      <c r="E166" s="126">
        <v>646763</v>
      </c>
      <c r="F166" s="130"/>
      <c r="G166" s="127">
        <f t="shared" si="2"/>
        <v>51013594.75039991</v>
      </c>
    </row>
    <row r="167" spans="1:7" s="7" customFormat="1" ht="18" thickTop="1" thickBot="1" x14ac:dyDescent="0.25">
      <c r="A167" s="81"/>
      <c r="B167" s="128">
        <v>44831</v>
      </c>
      <c r="C167" s="129"/>
      <c r="D167" s="125" t="s">
        <v>42</v>
      </c>
      <c r="E167" s="126">
        <v>108640</v>
      </c>
      <c r="F167" s="130"/>
      <c r="G167" s="127">
        <f t="shared" si="2"/>
        <v>51122234.75039991</v>
      </c>
    </row>
    <row r="168" spans="1:7" s="7" customFormat="1" ht="18" thickTop="1" thickBot="1" x14ac:dyDescent="0.25">
      <c r="A168" s="81"/>
      <c r="B168" s="128">
        <v>44831</v>
      </c>
      <c r="C168" s="129"/>
      <c r="D168" s="125" t="s">
        <v>42</v>
      </c>
      <c r="E168" s="126">
        <v>59700</v>
      </c>
      <c r="F168" s="130"/>
      <c r="G168" s="127">
        <f t="shared" si="2"/>
        <v>51181934.75039991</v>
      </c>
    </row>
    <row r="169" spans="1:7" s="7" customFormat="1" ht="18" thickTop="1" thickBot="1" x14ac:dyDescent="0.25">
      <c r="A169" s="81"/>
      <c r="B169" s="128">
        <v>44831</v>
      </c>
      <c r="C169" s="129"/>
      <c r="D169" s="125" t="s">
        <v>42</v>
      </c>
      <c r="E169" s="126">
        <v>14170</v>
      </c>
      <c r="F169" s="130"/>
      <c r="G169" s="127">
        <f t="shared" si="2"/>
        <v>51196104.75039991</v>
      </c>
    </row>
    <row r="170" spans="1:7" s="7" customFormat="1" ht="18" thickTop="1" thickBot="1" x14ac:dyDescent="0.25">
      <c r="A170" s="81"/>
      <c r="B170" s="128">
        <v>44831</v>
      </c>
      <c r="C170" s="129"/>
      <c r="D170" s="125" t="s">
        <v>29</v>
      </c>
      <c r="E170" s="126">
        <v>120214.13</v>
      </c>
      <c r="F170" s="130">
        <v>3125.56</v>
      </c>
      <c r="G170" s="127">
        <f t="shared" si="2"/>
        <v>51313193.32039991</v>
      </c>
    </row>
    <row r="171" spans="1:7" s="7" customFormat="1" ht="46.5" thickTop="1" thickBot="1" x14ac:dyDescent="0.25">
      <c r="A171" s="81"/>
      <c r="B171" s="128">
        <v>44831</v>
      </c>
      <c r="C171" s="129"/>
      <c r="D171" s="125" t="s">
        <v>108</v>
      </c>
      <c r="E171" s="126">
        <v>28000</v>
      </c>
      <c r="F171" s="130"/>
      <c r="G171" s="127">
        <f t="shared" si="2"/>
        <v>51341193.32039991</v>
      </c>
    </row>
    <row r="172" spans="1:7" s="7" customFormat="1" ht="18" thickTop="1" thickBot="1" x14ac:dyDescent="0.25">
      <c r="A172" s="81"/>
      <c r="B172" s="128">
        <v>44831</v>
      </c>
      <c r="C172" s="129"/>
      <c r="D172" s="125" t="s">
        <v>22</v>
      </c>
      <c r="E172" s="126">
        <v>3128572</v>
      </c>
      <c r="F172" s="130"/>
      <c r="G172" s="127">
        <f t="shared" si="2"/>
        <v>54469765.32039991</v>
      </c>
    </row>
    <row r="173" spans="1:7" s="7" customFormat="1" ht="18" thickTop="1" thickBot="1" x14ac:dyDescent="0.25">
      <c r="A173" s="81"/>
      <c r="B173" s="128">
        <v>44831</v>
      </c>
      <c r="C173" s="129"/>
      <c r="D173" s="125" t="s">
        <v>22</v>
      </c>
      <c r="E173" s="126">
        <v>53040</v>
      </c>
      <c r="F173" s="130"/>
      <c r="G173" s="127">
        <f t="shared" si="2"/>
        <v>54522805.32039991</v>
      </c>
    </row>
    <row r="174" spans="1:7" s="7" customFormat="1" ht="30.75" customHeight="1" thickTop="1" thickBot="1" x14ac:dyDescent="0.25">
      <c r="A174" s="81"/>
      <c r="B174" s="128">
        <v>44831</v>
      </c>
      <c r="C174" s="129"/>
      <c r="D174" s="125" t="s">
        <v>109</v>
      </c>
      <c r="E174" s="126">
        <v>654394.06999999995</v>
      </c>
      <c r="F174" s="139"/>
      <c r="G174" s="127">
        <f t="shared" si="2"/>
        <v>55177199.390399911</v>
      </c>
    </row>
    <row r="175" spans="1:7" s="7" customFormat="1" ht="18" thickTop="1" thickBot="1" x14ac:dyDescent="0.25">
      <c r="A175" s="81"/>
      <c r="B175" s="140">
        <v>44832</v>
      </c>
      <c r="C175" s="141"/>
      <c r="D175" s="125" t="s">
        <v>42</v>
      </c>
      <c r="E175" s="126">
        <v>91146</v>
      </c>
      <c r="F175" s="139"/>
      <c r="G175" s="127">
        <f t="shared" si="2"/>
        <v>55268345.390399911</v>
      </c>
    </row>
    <row r="176" spans="1:7" s="7" customFormat="1" ht="18" thickTop="1" thickBot="1" x14ac:dyDescent="0.25">
      <c r="A176" s="81"/>
      <c r="B176" s="140">
        <v>44832</v>
      </c>
      <c r="C176" s="141"/>
      <c r="D176" s="125" t="s">
        <v>42</v>
      </c>
      <c r="E176" s="126">
        <v>43314</v>
      </c>
      <c r="F176" s="139"/>
      <c r="G176" s="127">
        <f t="shared" si="2"/>
        <v>55311659.390399911</v>
      </c>
    </row>
    <row r="177" spans="1:7" s="7" customFormat="1" ht="18" thickTop="1" thickBot="1" x14ac:dyDescent="0.25">
      <c r="A177" s="81"/>
      <c r="B177" s="140">
        <v>44832</v>
      </c>
      <c r="C177" s="141"/>
      <c r="D177" s="125" t="s">
        <v>42</v>
      </c>
      <c r="E177" s="126">
        <v>1790</v>
      </c>
      <c r="F177" s="139"/>
      <c r="G177" s="127">
        <f t="shared" si="2"/>
        <v>55313449.390399911</v>
      </c>
    </row>
    <row r="178" spans="1:7" s="7" customFormat="1" ht="18" thickTop="1" thickBot="1" x14ac:dyDescent="0.25">
      <c r="A178" s="81"/>
      <c r="B178" s="140">
        <v>44832</v>
      </c>
      <c r="C178" s="141"/>
      <c r="D178" s="125" t="s">
        <v>29</v>
      </c>
      <c r="E178" s="126">
        <v>40409.82</v>
      </c>
      <c r="F178" s="139">
        <v>1050.6600000000001</v>
      </c>
      <c r="G178" s="127">
        <f t="shared" si="2"/>
        <v>55352808.550399914</v>
      </c>
    </row>
    <row r="179" spans="1:7" s="7" customFormat="1" ht="18" thickTop="1" thickBot="1" x14ac:dyDescent="0.25">
      <c r="A179" s="81"/>
      <c r="B179" s="140">
        <v>44832</v>
      </c>
      <c r="C179" s="141"/>
      <c r="D179" s="125" t="s">
        <v>49</v>
      </c>
      <c r="E179" s="126">
        <v>18162.439999999999</v>
      </c>
      <c r="F179" s="139"/>
      <c r="G179" s="127">
        <f t="shared" si="2"/>
        <v>55370970.990399912</v>
      </c>
    </row>
    <row r="180" spans="1:7" s="7" customFormat="1" ht="18" thickTop="1" thickBot="1" x14ac:dyDescent="0.25">
      <c r="A180" s="81"/>
      <c r="B180" s="140">
        <v>44832</v>
      </c>
      <c r="C180" s="141"/>
      <c r="D180" s="125" t="s">
        <v>23</v>
      </c>
      <c r="E180" s="126"/>
      <c r="F180" s="139">
        <v>1162975.97</v>
      </c>
      <c r="G180" s="127">
        <f t="shared" si="2"/>
        <v>54207995.020399913</v>
      </c>
    </row>
    <row r="181" spans="1:7" s="7" customFormat="1" ht="18" thickTop="1" thickBot="1" x14ac:dyDescent="0.25">
      <c r="A181" s="81"/>
      <c r="B181" s="140">
        <v>44833</v>
      </c>
      <c r="C181" s="141"/>
      <c r="D181" s="125" t="s">
        <v>42</v>
      </c>
      <c r="E181" s="126">
        <v>107020</v>
      </c>
      <c r="F181" s="139"/>
      <c r="G181" s="127">
        <f t="shared" si="2"/>
        <v>54315015.020399913</v>
      </c>
    </row>
    <row r="182" spans="1:7" s="7" customFormat="1" ht="18" thickTop="1" thickBot="1" x14ac:dyDescent="0.25">
      <c r="A182" s="81"/>
      <c r="B182" s="140">
        <v>44833</v>
      </c>
      <c r="C182" s="141"/>
      <c r="D182" s="125" t="s">
        <v>42</v>
      </c>
      <c r="E182" s="126">
        <v>48202</v>
      </c>
      <c r="F182" s="139"/>
      <c r="G182" s="127">
        <f t="shared" si="2"/>
        <v>54363217.020399913</v>
      </c>
    </row>
    <row r="183" spans="1:7" s="7" customFormat="1" ht="18" thickTop="1" thickBot="1" x14ac:dyDescent="0.25">
      <c r="A183" s="81"/>
      <c r="B183" s="140">
        <v>44833</v>
      </c>
      <c r="C183" s="141"/>
      <c r="D183" s="125" t="s">
        <v>42</v>
      </c>
      <c r="E183" s="126">
        <v>4917</v>
      </c>
      <c r="F183" s="139"/>
      <c r="G183" s="127">
        <f t="shared" si="2"/>
        <v>54368134.020399913</v>
      </c>
    </row>
    <row r="184" spans="1:7" s="7" customFormat="1" ht="18" thickTop="1" thickBot="1" x14ac:dyDescent="0.25">
      <c r="A184" s="81"/>
      <c r="B184" s="140">
        <v>44833</v>
      </c>
      <c r="C184" s="141"/>
      <c r="D184" s="125" t="s">
        <v>42</v>
      </c>
      <c r="E184" s="126">
        <v>35</v>
      </c>
      <c r="F184" s="139"/>
      <c r="G184" s="127">
        <f t="shared" si="2"/>
        <v>54368169.020399913</v>
      </c>
    </row>
    <row r="185" spans="1:7" s="7" customFormat="1" ht="18" thickTop="1" thickBot="1" x14ac:dyDescent="0.25">
      <c r="A185" s="81"/>
      <c r="B185" s="140">
        <v>44833</v>
      </c>
      <c r="C185" s="141"/>
      <c r="D185" s="125" t="s">
        <v>29</v>
      </c>
      <c r="E185" s="126">
        <v>12666.66</v>
      </c>
      <c r="F185" s="139">
        <v>329.33</v>
      </c>
      <c r="G185" s="127">
        <f t="shared" si="2"/>
        <v>54380506.350399911</v>
      </c>
    </row>
    <row r="186" spans="1:7" s="7" customFormat="1" ht="18" thickTop="1" thickBot="1" x14ac:dyDescent="0.25">
      <c r="A186" s="81"/>
      <c r="B186" s="140">
        <v>44833</v>
      </c>
      <c r="C186" s="141"/>
      <c r="D186" s="125" t="s">
        <v>110</v>
      </c>
      <c r="E186" s="126">
        <v>673790</v>
      </c>
      <c r="F186" s="139"/>
      <c r="G186" s="127">
        <f t="shared" si="2"/>
        <v>55054296.350399911</v>
      </c>
    </row>
    <row r="187" spans="1:7" s="7" customFormat="1" ht="18" thickTop="1" thickBot="1" x14ac:dyDescent="0.25">
      <c r="A187" s="81"/>
      <c r="B187" s="140">
        <v>44834</v>
      </c>
      <c r="C187" s="141"/>
      <c r="D187" s="125" t="s">
        <v>42</v>
      </c>
      <c r="E187" s="126">
        <v>64250</v>
      </c>
      <c r="F187" s="139"/>
      <c r="G187" s="127">
        <f t="shared" si="2"/>
        <v>55118546.350399911</v>
      </c>
    </row>
    <row r="188" spans="1:7" s="7" customFormat="1" ht="18" thickTop="1" thickBot="1" x14ac:dyDescent="0.25">
      <c r="A188" s="81"/>
      <c r="B188" s="140">
        <v>44834</v>
      </c>
      <c r="C188" s="141"/>
      <c r="D188" s="125" t="s">
        <v>42</v>
      </c>
      <c r="E188" s="126">
        <v>58623</v>
      </c>
      <c r="F188" s="139"/>
      <c r="G188" s="127">
        <f t="shared" si="2"/>
        <v>55177169.350399911</v>
      </c>
    </row>
    <row r="189" spans="1:7" s="7" customFormat="1" ht="18" thickTop="1" thickBot="1" x14ac:dyDescent="0.25">
      <c r="A189" s="81"/>
      <c r="B189" s="140">
        <v>44834</v>
      </c>
      <c r="C189" s="141"/>
      <c r="D189" s="125" t="s">
        <v>42</v>
      </c>
      <c r="E189" s="126">
        <v>7400</v>
      </c>
      <c r="F189" s="139"/>
      <c r="G189" s="127">
        <f t="shared" si="2"/>
        <v>55184569.350399911</v>
      </c>
    </row>
    <row r="190" spans="1:7" s="7" customFormat="1" ht="18" thickTop="1" thickBot="1" x14ac:dyDescent="0.25">
      <c r="A190" s="81"/>
      <c r="B190" s="140">
        <v>44834</v>
      </c>
      <c r="C190" s="141"/>
      <c r="D190" s="125" t="s">
        <v>42</v>
      </c>
      <c r="E190" s="126">
        <v>225</v>
      </c>
      <c r="F190" s="139"/>
      <c r="G190" s="127">
        <f t="shared" si="2"/>
        <v>55184794.350399911</v>
      </c>
    </row>
    <row r="191" spans="1:7" s="7" customFormat="1" ht="18" thickTop="1" thickBot="1" x14ac:dyDescent="0.25">
      <c r="A191" s="81"/>
      <c r="B191" s="140">
        <v>44834</v>
      </c>
      <c r="C191" s="141"/>
      <c r="D191" s="125" t="s">
        <v>29</v>
      </c>
      <c r="E191" s="126">
        <v>16471.25</v>
      </c>
      <c r="F191" s="139"/>
      <c r="G191" s="127">
        <f t="shared" si="2"/>
        <v>55201265.600399911</v>
      </c>
    </row>
    <row r="192" spans="1:7" s="7" customFormat="1" ht="46.5" thickTop="1" thickBot="1" x14ac:dyDescent="0.25">
      <c r="A192" s="81"/>
      <c r="B192" s="140">
        <v>44834</v>
      </c>
      <c r="C192" s="141"/>
      <c r="D192" s="125" t="s">
        <v>111</v>
      </c>
      <c r="E192" s="126">
        <v>444</v>
      </c>
      <c r="F192" s="139"/>
      <c r="G192" s="127">
        <f t="shared" si="2"/>
        <v>55201709.600399911</v>
      </c>
    </row>
    <row r="193" spans="1:8" s="7" customFormat="1" ht="18" thickTop="1" thickBot="1" x14ac:dyDescent="0.25">
      <c r="A193" s="81"/>
      <c r="B193" s="140">
        <v>44834</v>
      </c>
      <c r="C193" s="141"/>
      <c r="D193" s="125" t="s">
        <v>68</v>
      </c>
      <c r="E193" s="126">
        <v>335513.77</v>
      </c>
      <c r="F193" s="139"/>
      <c r="G193" s="127">
        <f t="shared" si="2"/>
        <v>55537223.370399915</v>
      </c>
    </row>
    <row r="194" spans="1:8" s="7" customFormat="1" ht="17.25" thickTop="1" x14ac:dyDescent="0.2">
      <c r="A194" s="81"/>
      <c r="B194" s="140">
        <v>44834</v>
      </c>
      <c r="C194" s="141"/>
      <c r="D194" s="125" t="s">
        <v>102</v>
      </c>
      <c r="E194" s="126">
        <v>130252.8</v>
      </c>
      <c r="F194" s="139"/>
      <c r="G194" s="127">
        <f t="shared" si="2"/>
        <v>55667476.170399912</v>
      </c>
    </row>
    <row r="195" spans="1:8" ht="17.25" thickBot="1" x14ac:dyDescent="0.25">
      <c r="A195" s="26"/>
      <c r="B195" s="142"/>
      <c r="C195" s="142"/>
      <c r="D195" s="142" t="s">
        <v>8</v>
      </c>
      <c r="E195" s="143">
        <f>SUM(E19:E194)</f>
        <v>58607400.389999993</v>
      </c>
      <c r="F195" s="143">
        <f>SUM(F19:F194)</f>
        <v>53024425.730000004</v>
      </c>
      <c r="G195" s="154">
        <f>+G18+E195-F195</f>
        <v>55667476.170399889</v>
      </c>
      <c r="H195" s="28">
        <f>+G195-'[1]CTA. RECOLECTORA (010) y 3000'!$G$16173</f>
        <v>0</v>
      </c>
    </row>
    <row r="196" spans="1:8" ht="16.5" x14ac:dyDescent="0.2">
      <c r="A196" s="5"/>
      <c r="B196" s="144"/>
      <c r="C196" s="144"/>
      <c r="D196" s="144"/>
      <c r="E196" s="145"/>
      <c r="F196" s="145"/>
      <c r="G196" s="145"/>
    </row>
    <row r="197" spans="1:8" ht="16.5" x14ac:dyDescent="0.2">
      <c r="A197" s="5"/>
      <c r="B197" s="144"/>
      <c r="C197" s="146" t="s">
        <v>32</v>
      </c>
      <c r="D197" s="147"/>
      <c r="E197" s="148"/>
      <c r="F197" s="148"/>
      <c r="G197" s="145"/>
    </row>
    <row r="198" spans="1:8" ht="16.5" x14ac:dyDescent="0.2">
      <c r="A198" s="5"/>
      <c r="B198" s="144"/>
      <c r="C198" s="146" t="s">
        <v>34</v>
      </c>
      <c r="D198" s="147"/>
      <c r="E198" s="148"/>
      <c r="F198" s="148"/>
      <c r="G198" s="145"/>
    </row>
    <row r="199" spans="1:8" ht="16.5" x14ac:dyDescent="0.2">
      <c r="A199" s="5"/>
      <c r="B199" s="144"/>
      <c r="C199" s="146" t="s">
        <v>35</v>
      </c>
      <c r="D199" s="146" t="s">
        <v>39</v>
      </c>
      <c r="E199" s="148"/>
      <c r="F199" s="146" t="s">
        <v>40</v>
      </c>
      <c r="G199" s="145"/>
    </row>
    <row r="200" spans="1:8" ht="16.5" x14ac:dyDescent="0.2">
      <c r="A200" s="5"/>
      <c r="B200" s="144"/>
      <c r="C200" s="147"/>
      <c r="D200" s="146" t="s">
        <v>32</v>
      </c>
      <c r="E200" s="148"/>
      <c r="F200" s="146" t="s">
        <v>33</v>
      </c>
      <c r="G200" s="145"/>
    </row>
    <row r="201" spans="1:8" ht="16.5" x14ac:dyDescent="0.2">
      <c r="A201" s="5"/>
      <c r="B201" s="144"/>
      <c r="C201" s="147"/>
      <c r="D201" s="146" t="s">
        <v>34</v>
      </c>
      <c r="E201" s="148"/>
      <c r="F201" s="149" t="s">
        <v>46</v>
      </c>
      <c r="G201" s="145"/>
    </row>
    <row r="202" spans="1:8" ht="16.5" x14ac:dyDescent="0.2">
      <c r="A202" s="5"/>
      <c r="B202" s="144"/>
      <c r="C202" s="147"/>
      <c r="D202" s="146" t="s">
        <v>35</v>
      </c>
      <c r="E202" s="148"/>
      <c r="F202" s="146" t="s">
        <v>36</v>
      </c>
      <c r="G202" s="145"/>
    </row>
    <row r="203" spans="1:8" ht="16.5" x14ac:dyDescent="0.2">
      <c r="A203" s="5"/>
      <c r="B203" s="144"/>
      <c r="C203" s="147"/>
      <c r="D203" s="148"/>
      <c r="E203" s="147"/>
      <c r="F203" s="145"/>
      <c r="G203" s="145"/>
      <c r="H203" s="25"/>
    </row>
    <row r="204" spans="1:8" ht="16.5" x14ac:dyDescent="0.2">
      <c r="A204" s="5"/>
      <c r="B204" s="144"/>
      <c r="C204" s="147"/>
      <c r="D204" s="148"/>
      <c r="E204" s="147" t="s">
        <v>59</v>
      </c>
      <c r="F204" s="145"/>
      <c r="G204" s="145"/>
    </row>
    <row r="205" spans="1:8" ht="16.5" x14ac:dyDescent="0.2">
      <c r="A205" s="5"/>
      <c r="B205" s="144"/>
      <c r="C205" s="147"/>
      <c r="D205" s="148"/>
      <c r="E205" s="146" t="s">
        <v>56</v>
      </c>
      <c r="F205" s="145"/>
      <c r="G205" s="145"/>
    </row>
    <row r="206" spans="1:8" ht="16.5" x14ac:dyDescent="0.2">
      <c r="A206" s="5"/>
      <c r="B206" s="144"/>
      <c r="C206" s="147"/>
      <c r="D206" s="148"/>
      <c r="E206" s="146" t="s">
        <v>57</v>
      </c>
      <c r="F206" s="145"/>
      <c r="G206" s="145"/>
    </row>
    <row r="207" spans="1:8" ht="16.5" x14ac:dyDescent="0.2">
      <c r="A207" s="5"/>
      <c r="B207" s="144"/>
      <c r="C207" s="144"/>
      <c r="D207" s="148"/>
      <c r="E207" s="146" t="s">
        <v>58</v>
      </c>
      <c r="F207" s="145"/>
      <c r="G207" s="145"/>
    </row>
    <row r="208" spans="1:8" ht="16.5" x14ac:dyDescent="0.2">
      <c r="A208" s="5"/>
      <c r="B208" s="144"/>
      <c r="C208" s="144"/>
      <c r="D208" s="148"/>
      <c r="E208" s="148"/>
      <c r="F208" s="145"/>
      <c r="G208" s="145"/>
    </row>
    <row r="209" spans="1:7" ht="16.5" x14ac:dyDescent="0.2">
      <c r="A209" s="5"/>
      <c r="B209" s="5"/>
      <c r="C209" s="5"/>
      <c r="F209" s="8"/>
      <c r="G209" s="8"/>
    </row>
    <row r="210" spans="1:7" ht="16.5" x14ac:dyDescent="0.2">
      <c r="A210" s="5"/>
      <c r="B210" s="5"/>
      <c r="C210" s="5"/>
      <c r="F210" s="8"/>
      <c r="G210" s="8"/>
    </row>
    <row r="211" spans="1:7" ht="16.5" x14ac:dyDescent="0.2">
      <c r="A211" s="5"/>
      <c r="B211" s="5"/>
      <c r="C211" s="5"/>
      <c r="E211" s="8"/>
      <c r="F211" s="8"/>
      <c r="G211" s="8"/>
    </row>
    <row r="212" spans="1:7" x14ac:dyDescent="0.2">
      <c r="A212" s="9"/>
      <c r="B212" s="9"/>
      <c r="C212" s="9"/>
      <c r="D212" s="9"/>
      <c r="E212" s="9"/>
      <c r="F212" s="9"/>
      <c r="G212" s="9"/>
    </row>
    <row r="213" spans="1:7" x14ac:dyDescent="0.2">
      <c r="A213" s="9"/>
      <c r="B213" s="9"/>
      <c r="C213" s="9"/>
      <c r="D213" s="9"/>
      <c r="E213" s="9"/>
      <c r="F213" s="9"/>
      <c r="G213" s="9"/>
    </row>
    <row r="214" spans="1:7" x14ac:dyDescent="0.2">
      <c r="A214" s="9"/>
      <c r="B214" s="9"/>
      <c r="C214" s="9"/>
      <c r="D214" s="9"/>
      <c r="E214" s="9"/>
      <c r="F214" s="9"/>
      <c r="G214" s="9"/>
    </row>
    <row r="233" spans="1:1" ht="13.5" thickBot="1" x14ac:dyDescent="0.25"/>
    <row r="234" spans="1:1" ht="15" x14ac:dyDescent="0.2">
      <c r="A234" s="2"/>
    </row>
  </sheetData>
  <autoFilter ref="B1:H234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6" fitToHeight="0" orientation="portrait" r:id="rId1"/>
  <headerFooter alignWithMargins="0">
    <oddFooter>Página &amp;P</oddFooter>
  </headerFooter>
  <rowBreaks count="3" manualBreakCount="3">
    <brk id="67" max="6" man="1"/>
    <brk id="125" max="6" man="1"/>
    <brk id="18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353"/>
  <sheetViews>
    <sheetView view="pageBreakPreview" topLeftCell="B273" zoomScale="60" zoomScaleNormal="80" workbookViewId="0">
      <selection activeCell="J305" sqref="J30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76" t="s">
        <v>10</v>
      </c>
      <c r="D6" s="176"/>
      <c r="E6" s="176"/>
      <c r="F6" s="176"/>
      <c r="G6" s="176"/>
      <c r="H6" s="176"/>
      <c r="I6" s="176"/>
      <c r="J6" s="16"/>
      <c r="K6" s="16"/>
    </row>
    <row r="7" spans="1:13" s="14" customFormat="1" ht="18.75" x14ac:dyDescent="0.2">
      <c r="B7" s="18"/>
      <c r="C7" s="182" t="s">
        <v>19</v>
      </c>
      <c r="D7" s="182"/>
      <c r="E7" s="182"/>
      <c r="F7" s="182"/>
      <c r="G7" s="182"/>
      <c r="H7" s="182"/>
      <c r="I7" s="182"/>
    </row>
    <row r="8" spans="1:13" s="17" customFormat="1" ht="21" customHeight="1" x14ac:dyDescent="0.2">
      <c r="B8" s="18"/>
      <c r="C8" s="182" t="s">
        <v>3</v>
      </c>
      <c r="D8" s="182"/>
      <c r="E8" s="182"/>
      <c r="F8" s="182"/>
      <c r="G8" s="182"/>
      <c r="H8" s="182"/>
      <c r="I8" s="182"/>
    </row>
    <row r="9" spans="1:13" s="14" customFormat="1" ht="18.75" x14ac:dyDescent="0.2">
      <c r="C9" s="183" t="s">
        <v>91</v>
      </c>
      <c r="D9" s="183"/>
      <c r="E9" s="183"/>
      <c r="F9" s="183"/>
      <c r="G9" s="183"/>
      <c r="H9" s="183"/>
      <c r="I9" s="183"/>
    </row>
    <row r="10" spans="1:13" s="14" customFormat="1" ht="18.75" x14ac:dyDescent="0.2">
      <c r="C10" s="31"/>
      <c r="D10" s="31"/>
      <c r="E10" s="31"/>
      <c r="F10" s="31"/>
      <c r="G10" s="31"/>
      <c r="H10" s="31"/>
      <c r="I10" s="31"/>
    </row>
    <row r="11" spans="1:13" s="14" customFormat="1" ht="18.75" x14ac:dyDescent="0.2">
      <c r="C11" s="31"/>
      <c r="D11" s="31"/>
      <c r="E11" s="31"/>
      <c r="F11" s="31"/>
      <c r="G11" s="31"/>
      <c r="H11" s="31"/>
      <c r="I11" s="31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81"/>
      <c r="D13" s="178" t="s">
        <v>17</v>
      </c>
      <c r="E13" s="178"/>
      <c r="F13" s="178"/>
      <c r="G13" s="178"/>
      <c r="H13" s="178"/>
      <c r="I13" s="178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81"/>
      <c r="D14" s="177" t="s">
        <v>7</v>
      </c>
      <c r="E14" s="177"/>
      <c r="F14" s="177"/>
      <c r="G14" s="177"/>
      <c r="H14" s="177"/>
      <c r="I14" s="52">
        <f>'[1]CTA. RECOLECTORA AUXILIAR 3001'!$J$7930</f>
        <v>24986328.541499995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81"/>
      <c r="D15" s="63" t="s">
        <v>4</v>
      </c>
      <c r="E15" s="63" t="s">
        <v>5</v>
      </c>
      <c r="F15" s="63" t="s">
        <v>6</v>
      </c>
      <c r="G15" s="63" t="s">
        <v>0</v>
      </c>
      <c r="H15" s="63" t="s">
        <v>1</v>
      </c>
      <c r="I15" s="63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166"/>
      <c r="D16" s="167"/>
      <c r="E16" s="168"/>
      <c r="F16" s="160">
        <v>44804</v>
      </c>
      <c r="G16" s="169"/>
      <c r="H16" s="170">
        <v>0</v>
      </c>
      <c r="I16" s="62">
        <f>+I14</f>
        <v>24986328.541499995</v>
      </c>
    </row>
    <row r="17" spans="3:9" s="27" customFormat="1" ht="31.5" customHeight="1" thickTop="1" thickBot="1" x14ac:dyDescent="0.25">
      <c r="C17" s="64"/>
      <c r="D17" s="66">
        <v>44805</v>
      </c>
      <c r="E17" s="67"/>
      <c r="F17" s="105" t="s">
        <v>23</v>
      </c>
      <c r="G17" s="109">
        <v>2546967.31</v>
      </c>
      <c r="H17" s="109"/>
      <c r="I17" s="46">
        <f>I16+G17-H17</f>
        <v>27533295.851499993</v>
      </c>
    </row>
    <row r="18" spans="3:9" s="27" customFormat="1" ht="31.5" customHeight="1" thickTop="1" thickBot="1" x14ac:dyDescent="0.25">
      <c r="C18" s="156"/>
      <c r="D18" s="66">
        <v>44805</v>
      </c>
      <c r="E18" s="67" t="s">
        <v>112</v>
      </c>
      <c r="F18" s="105" t="s">
        <v>16</v>
      </c>
      <c r="G18" s="109"/>
      <c r="H18" s="109">
        <v>9738.4500000000007</v>
      </c>
      <c r="I18" s="46">
        <f t="shared" ref="I18:I81" si="0">I17+G18-H18</f>
        <v>27523557.401499994</v>
      </c>
    </row>
    <row r="19" spans="3:9" s="27" customFormat="1" ht="24.75" customHeight="1" thickTop="1" thickBot="1" x14ac:dyDescent="0.25">
      <c r="C19" s="65"/>
      <c r="D19" s="66">
        <v>44805</v>
      </c>
      <c r="E19" s="70" t="s">
        <v>112</v>
      </c>
      <c r="F19" s="105" t="s">
        <v>79</v>
      </c>
      <c r="G19" s="110"/>
      <c r="H19" s="110">
        <v>185030.55</v>
      </c>
      <c r="I19" s="46">
        <f t="shared" si="0"/>
        <v>27338526.851499993</v>
      </c>
    </row>
    <row r="20" spans="3:9" s="27" customFormat="1" ht="30" thickTop="1" thickBot="1" x14ac:dyDescent="0.25">
      <c r="C20" s="65"/>
      <c r="D20" s="66">
        <v>44805</v>
      </c>
      <c r="E20" s="67" t="s">
        <v>113</v>
      </c>
      <c r="F20" s="105" t="s">
        <v>16</v>
      </c>
      <c r="G20" s="110"/>
      <c r="H20" s="107">
        <v>8417.5300000000007</v>
      </c>
      <c r="I20" s="46">
        <f t="shared" si="0"/>
        <v>27330109.321499992</v>
      </c>
    </row>
    <row r="21" spans="3:9" s="27" customFormat="1" ht="18" thickTop="1" thickBot="1" x14ac:dyDescent="0.25">
      <c r="C21" s="65"/>
      <c r="D21" s="66">
        <v>44805</v>
      </c>
      <c r="E21" s="70" t="s">
        <v>113</v>
      </c>
      <c r="F21" s="105" t="s">
        <v>114</v>
      </c>
      <c r="G21" s="110"/>
      <c r="H21" s="107">
        <v>190236.2</v>
      </c>
      <c r="I21" s="46">
        <f t="shared" si="0"/>
        <v>27139873.121499993</v>
      </c>
    </row>
    <row r="22" spans="3:9" s="27" customFormat="1" ht="30" thickTop="1" thickBot="1" x14ac:dyDescent="0.25">
      <c r="C22" s="65"/>
      <c r="D22" s="66">
        <v>44805</v>
      </c>
      <c r="E22" s="67" t="s">
        <v>115</v>
      </c>
      <c r="F22" s="105" t="s">
        <v>16</v>
      </c>
      <c r="G22" s="110"/>
      <c r="H22" s="107">
        <v>65</v>
      </c>
      <c r="I22" s="46">
        <f t="shared" si="0"/>
        <v>27139808.121499993</v>
      </c>
    </row>
    <row r="23" spans="3:9" s="27" customFormat="1" ht="18" thickTop="1" thickBot="1" x14ac:dyDescent="0.25">
      <c r="C23" s="65"/>
      <c r="D23" s="66">
        <v>44805</v>
      </c>
      <c r="E23" s="70" t="s">
        <v>115</v>
      </c>
      <c r="F23" s="105" t="s">
        <v>116</v>
      </c>
      <c r="G23" s="110"/>
      <c r="H23" s="107">
        <v>1469</v>
      </c>
      <c r="I23" s="46">
        <f t="shared" si="0"/>
        <v>27138339.121499993</v>
      </c>
    </row>
    <row r="24" spans="3:9" s="27" customFormat="1" ht="30" thickTop="1" thickBot="1" x14ac:dyDescent="0.25">
      <c r="C24" s="65"/>
      <c r="D24" s="66">
        <v>44805</v>
      </c>
      <c r="E24" s="67" t="s">
        <v>117</v>
      </c>
      <c r="F24" s="105" t="s">
        <v>16</v>
      </c>
      <c r="G24" s="110"/>
      <c r="H24" s="107">
        <v>11667</v>
      </c>
      <c r="I24" s="46">
        <f t="shared" si="0"/>
        <v>27126672.121499993</v>
      </c>
    </row>
    <row r="25" spans="3:9" s="27" customFormat="1" ht="30" thickTop="1" thickBot="1" x14ac:dyDescent="0.25">
      <c r="C25" s="65"/>
      <c r="D25" s="66">
        <v>44805</v>
      </c>
      <c r="E25" s="70" t="s">
        <v>117</v>
      </c>
      <c r="F25" s="105" t="s">
        <v>118</v>
      </c>
      <c r="G25" s="110"/>
      <c r="H25" s="107">
        <v>221673</v>
      </c>
      <c r="I25" s="46">
        <f t="shared" si="0"/>
        <v>26904999.121499993</v>
      </c>
    </row>
    <row r="26" spans="3:9" s="27" customFormat="1" ht="30" thickTop="1" thickBot="1" x14ac:dyDescent="0.25">
      <c r="C26" s="65"/>
      <c r="D26" s="66">
        <v>44806</v>
      </c>
      <c r="E26" s="67">
        <v>7638</v>
      </c>
      <c r="F26" s="105" t="s">
        <v>16</v>
      </c>
      <c r="G26" s="110"/>
      <c r="H26" s="107">
        <v>6828.72</v>
      </c>
      <c r="I26" s="46">
        <f t="shared" si="0"/>
        <v>26898170.401499994</v>
      </c>
    </row>
    <row r="27" spans="3:9" s="27" customFormat="1" ht="30" thickTop="1" thickBot="1" x14ac:dyDescent="0.25">
      <c r="C27" s="65"/>
      <c r="D27" s="66">
        <v>44806</v>
      </c>
      <c r="E27" s="70">
        <v>7638</v>
      </c>
      <c r="F27" s="105" t="s">
        <v>119</v>
      </c>
      <c r="G27" s="110"/>
      <c r="H27" s="106">
        <v>154328.98000000001</v>
      </c>
      <c r="I27" s="46">
        <f t="shared" si="0"/>
        <v>26743841.421499994</v>
      </c>
    </row>
    <row r="28" spans="3:9" s="27" customFormat="1" ht="30" thickTop="1" thickBot="1" x14ac:dyDescent="0.25">
      <c r="C28" s="65"/>
      <c r="D28" s="66">
        <v>44806</v>
      </c>
      <c r="E28" s="70">
        <v>7639</v>
      </c>
      <c r="F28" s="105" t="s">
        <v>16</v>
      </c>
      <c r="G28" s="110"/>
      <c r="H28" s="106">
        <v>3857</v>
      </c>
      <c r="I28" s="46">
        <f t="shared" si="0"/>
        <v>26739984.421499994</v>
      </c>
    </row>
    <row r="29" spans="3:9" s="27" customFormat="1" ht="18" thickTop="1" thickBot="1" x14ac:dyDescent="0.25">
      <c r="C29" s="65"/>
      <c r="D29" s="66">
        <v>44806</v>
      </c>
      <c r="E29" s="67">
        <v>7639</v>
      </c>
      <c r="F29" s="105" t="s">
        <v>120</v>
      </c>
      <c r="G29" s="110"/>
      <c r="H29" s="107">
        <v>87168.2</v>
      </c>
      <c r="I29" s="46">
        <f t="shared" si="0"/>
        <v>26652816.221499994</v>
      </c>
    </row>
    <row r="30" spans="3:9" s="27" customFormat="1" ht="30" thickTop="1" thickBot="1" x14ac:dyDescent="0.25">
      <c r="C30" s="65"/>
      <c r="D30" s="66">
        <v>44806</v>
      </c>
      <c r="E30" s="67">
        <v>7640</v>
      </c>
      <c r="F30" s="105" t="s">
        <v>16</v>
      </c>
      <c r="G30" s="110"/>
      <c r="H30" s="107">
        <v>3414.85</v>
      </c>
      <c r="I30" s="46">
        <f t="shared" si="0"/>
        <v>26649401.371499993</v>
      </c>
    </row>
    <row r="31" spans="3:9" s="27" customFormat="1" ht="18" thickTop="1" thickBot="1" x14ac:dyDescent="0.25">
      <c r="C31" s="65"/>
      <c r="D31" s="66">
        <v>44806</v>
      </c>
      <c r="E31" s="70">
        <v>7640</v>
      </c>
      <c r="F31" s="105" t="s">
        <v>79</v>
      </c>
      <c r="G31" s="110"/>
      <c r="H31" s="107">
        <v>64882.06</v>
      </c>
      <c r="I31" s="46">
        <f t="shared" si="0"/>
        <v>26584519.311499994</v>
      </c>
    </row>
    <row r="32" spans="3:9" s="27" customFormat="1" ht="30" thickTop="1" thickBot="1" x14ac:dyDescent="0.25">
      <c r="C32" s="65"/>
      <c r="D32" s="66">
        <v>44806</v>
      </c>
      <c r="E32" s="70">
        <v>7641</v>
      </c>
      <c r="F32" s="105" t="s">
        <v>16</v>
      </c>
      <c r="G32" s="110"/>
      <c r="H32" s="107">
        <v>926.96</v>
      </c>
      <c r="I32" s="46">
        <f t="shared" si="0"/>
        <v>26583592.351499993</v>
      </c>
    </row>
    <row r="33" spans="3:9" s="27" customFormat="1" ht="18" thickTop="1" thickBot="1" x14ac:dyDescent="0.25">
      <c r="C33" s="65"/>
      <c r="D33" s="66">
        <v>44806</v>
      </c>
      <c r="E33" s="67">
        <v>7641</v>
      </c>
      <c r="F33" s="105" t="s">
        <v>75</v>
      </c>
      <c r="G33" s="111"/>
      <c r="H33" s="107">
        <v>17612.2</v>
      </c>
      <c r="I33" s="46">
        <f t="shared" si="0"/>
        <v>26565980.151499994</v>
      </c>
    </row>
    <row r="34" spans="3:9" s="27" customFormat="1" ht="30" thickTop="1" thickBot="1" x14ac:dyDescent="0.25">
      <c r="C34" s="65"/>
      <c r="D34" s="66">
        <v>44806</v>
      </c>
      <c r="E34" s="70">
        <v>7642</v>
      </c>
      <c r="F34" s="68" t="s">
        <v>16</v>
      </c>
      <c r="G34" s="108"/>
      <c r="H34" s="84">
        <v>5825.25</v>
      </c>
      <c r="I34" s="46">
        <f t="shared" si="0"/>
        <v>26560154.901499994</v>
      </c>
    </row>
    <row r="35" spans="3:9" s="27" customFormat="1" ht="18" thickTop="1" thickBot="1" x14ac:dyDescent="0.25">
      <c r="C35" s="65"/>
      <c r="D35" s="66">
        <v>44806</v>
      </c>
      <c r="E35" s="67">
        <v>7642</v>
      </c>
      <c r="F35" s="68" t="s">
        <v>54</v>
      </c>
      <c r="G35" s="84"/>
      <c r="H35" s="84">
        <v>110679.75</v>
      </c>
      <c r="I35" s="46">
        <f t="shared" si="0"/>
        <v>26449475.151499994</v>
      </c>
    </row>
    <row r="36" spans="3:9" s="27" customFormat="1" ht="30" thickTop="1" thickBot="1" x14ac:dyDescent="0.25">
      <c r="C36" s="65"/>
      <c r="D36" s="66">
        <v>44809</v>
      </c>
      <c r="E36" s="70">
        <v>7643</v>
      </c>
      <c r="F36" s="68" t="s">
        <v>16</v>
      </c>
      <c r="G36" s="84"/>
      <c r="H36" s="84">
        <v>1360.16</v>
      </c>
      <c r="I36" s="46">
        <f t="shared" si="0"/>
        <v>26448114.991499994</v>
      </c>
    </row>
    <row r="37" spans="3:9" s="27" customFormat="1" ht="30" thickTop="1" thickBot="1" x14ac:dyDescent="0.25">
      <c r="C37" s="65"/>
      <c r="D37" s="66">
        <v>44809</v>
      </c>
      <c r="E37" s="67">
        <v>7643</v>
      </c>
      <c r="F37" s="68" t="s">
        <v>61</v>
      </c>
      <c r="G37" s="84"/>
      <c r="H37" s="84">
        <v>1468.98</v>
      </c>
      <c r="I37" s="46">
        <f t="shared" si="0"/>
        <v>26446646.011499994</v>
      </c>
    </row>
    <row r="38" spans="3:9" s="27" customFormat="1" ht="18" thickTop="1" thickBot="1" x14ac:dyDescent="0.25">
      <c r="C38" s="65"/>
      <c r="D38" s="66">
        <v>44809</v>
      </c>
      <c r="E38" s="70">
        <v>7643</v>
      </c>
      <c r="F38" s="68" t="s">
        <v>121</v>
      </c>
      <c r="G38" s="84"/>
      <c r="H38" s="84">
        <v>29270.86</v>
      </c>
      <c r="I38" s="46">
        <f t="shared" si="0"/>
        <v>26417375.151499994</v>
      </c>
    </row>
    <row r="39" spans="3:9" s="27" customFormat="1" ht="30" thickTop="1" thickBot="1" x14ac:dyDescent="0.25">
      <c r="C39" s="65"/>
      <c r="D39" s="66">
        <v>44809</v>
      </c>
      <c r="E39" s="67">
        <v>7644</v>
      </c>
      <c r="F39" s="68" t="s">
        <v>16</v>
      </c>
      <c r="G39" s="84"/>
      <c r="H39" s="84">
        <v>13200</v>
      </c>
      <c r="I39" s="46">
        <f t="shared" si="0"/>
        <v>26404175.151499994</v>
      </c>
    </row>
    <row r="40" spans="3:9" s="27" customFormat="1" ht="18" thickTop="1" thickBot="1" x14ac:dyDescent="0.25">
      <c r="C40" s="65"/>
      <c r="D40" s="66">
        <v>44809</v>
      </c>
      <c r="E40" s="70">
        <v>7644</v>
      </c>
      <c r="F40" s="68" t="s">
        <v>55</v>
      </c>
      <c r="G40" s="84"/>
      <c r="H40" s="69">
        <v>250800</v>
      </c>
      <c r="I40" s="46">
        <f t="shared" si="0"/>
        <v>26153375.151499994</v>
      </c>
    </row>
    <row r="41" spans="3:9" s="27" customFormat="1" ht="30" thickTop="1" thickBot="1" x14ac:dyDescent="0.25">
      <c r="C41" s="65"/>
      <c r="D41" s="66">
        <v>44809</v>
      </c>
      <c r="E41" s="67">
        <v>7645</v>
      </c>
      <c r="F41" s="68" t="s">
        <v>16</v>
      </c>
      <c r="G41" s="84"/>
      <c r="H41" s="69">
        <v>235010.15</v>
      </c>
      <c r="I41" s="46">
        <f t="shared" si="0"/>
        <v>25918365.001499996</v>
      </c>
    </row>
    <row r="42" spans="3:9" s="27" customFormat="1" ht="18" thickTop="1" thickBot="1" x14ac:dyDescent="0.25">
      <c r="C42" s="65"/>
      <c r="D42" s="66">
        <v>44809</v>
      </c>
      <c r="E42" s="70">
        <v>7645</v>
      </c>
      <c r="F42" s="68" t="s">
        <v>81</v>
      </c>
      <c r="G42" s="84"/>
      <c r="H42" s="69">
        <v>4465192.8499999996</v>
      </c>
      <c r="I42" s="46">
        <f t="shared" si="0"/>
        <v>21453172.151499994</v>
      </c>
    </row>
    <row r="43" spans="3:9" s="27" customFormat="1" ht="30" thickTop="1" thickBot="1" x14ac:dyDescent="0.25">
      <c r="C43" s="65"/>
      <c r="D43" s="66">
        <v>44809</v>
      </c>
      <c r="E43" s="67">
        <v>7646</v>
      </c>
      <c r="F43" s="68" t="s">
        <v>16</v>
      </c>
      <c r="G43" s="84"/>
      <c r="H43" s="69">
        <v>138152.54999999999</v>
      </c>
      <c r="I43" s="46">
        <f t="shared" si="0"/>
        <v>21315019.601499993</v>
      </c>
    </row>
    <row r="44" spans="3:9" s="27" customFormat="1" ht="18" thickTop="1" thickBot="1" x14ac:dyDescent="0.25">
      <c r="C44" s="65"/>
      <c r="D44" s="66">
        <v>44809</v>
      </c>
      <c r="E44" s="70">
        <v>7646</v>
      </c>
      <c r="F44" s="68" t="s">
        <v>122</v>
      </c>
      <c r="G44" s="84"/>
      <c r="H44" s="69">
        <v>3122247.72</v>
      </c>
      <c r="I44" s="46">
        <f t="shared" si="0"/>
        <v>18192771.881499995</v>
      </c>
    </row>
    <row r="45" spans="3:9" s="27" customFormat="1" ht="47.25" customHeight="1" thickTop="1" thickBot="1" x14ac:dyDescent="0.25">
      <c r="C45" s="65"/>
      <c r="D45" s="66">
        <v>44809</v>
      </c>
      <c r="E45" s="70">
        <v>7647</v>
      </c>
      <c r="F45" s="68" t="s">
        <v>16</v>
      </c>
      <c r="G45" s="84"/>
      <c r="H45" s="69">
        <v>213472.8</v>
      </c>
      <c r="I45" s="46">
        <f t="shared" si="0"/>
        <v>17979299.081499994</v>
      </c>
    </row>
    <row r="46" spans="3:9" s="27" customFormat="1" ht="18" thickTop="1" thickBot="1" x14ac:dyDescent="0.25">
      <c r="C46" s="65"/>
      <c r="D46" s="66">
        <v>44809</v>
      </c>
      <c r="E46" s="70">
        <v>7647</v>
      </c>
      <c r="F46" s="68" t="s">
        <v>74</v>
      </c>
      <c r="G46" s="84"/>
      <c r="H46" s="69">
        <v>4055983.2</v>
      </c>
      <c r="I46" s="46">
        <f t="shared" si="0"/>
        <v>13923315.881499995</v>
      </c>
    </row>
    <row r="47" spans="3:9" s="27" customFormat="1" ht="30" thickTop="1" thickBot="1" x14ac:dyDescent="0.25">
      <c r="C47" s="65"/>
      <c r="D47" s="66">
        <v>44809</v>
      </c>
      <c r="E47" s="70">
        <v>7648</v>
      </c>
      <c r="F47" s="68" t="s">
        <v>16</v>
      </c>
      <c r="G47" s="84"/>
      <c r="H47" s="69">
        <v>3273.4</v>
      </c>
      <c r="I47" s="46">
        <f t="shared" si="0"/>
        <v>13920042.481499994</v>
      </c>
    </row>
    <row r="48" spans="3:9" s="27" customFormat="1" ht="18" thickTop="1" thickBot="1" x14ac:dyDescent="0.25">
      <c r="C48" s="65"/>
      <c r="D48" s="66">
        <v>44809</v>
      </c>
      <c r="E48" s="70">
        <v>7648</v>
      </c>
      <c r="F48" s="68" t="s">
        <v>83</v>
      </c>
      <c r="G48" s="84"/>
      <c r="H48" s="69">
        <v>73978.84</v>
      </c>
      <c r="I48" s="46">
        <f t="shared" si="0"/>
        <v>13846063.641499994</v>
      </c>
    </row>
    <row r="49" spans="3:9" s="27" customFormat="1" ht="30" thickTop="1" thickBot="1" x14ac:dyDescent="0.25">
      <c r="C49" s="65"/>
      <c r="D49" s="66">
        <v>44810</v>
      </c>
      <c r="E49" s="70"/>
      <c r="F49" s="68" t="s">
        <v>23</v>
      </c>
      <c r="G49" s="84">
        <v>6215705.79</v>
      </c>
      <c r="H49" s="69"/>
      <c r="I49" s="46">
        <f t="shared" si="0"/>
        <v>20061769.431499995</v>
      </c>
    </row>
    <row r="50" spans="3:9" s="27" customFormat="1" ht="44.25" thickTop="1" thickBot="1" x14ac:dyDescent="0.25">
      <c r="C50" s="65"/>
      <c r="D50" s="66">
        <v>44810</v>
      </c>
      <c r="E50" s="70">
        <v>7650</v>
      </c>
      <c r="F50" s="68" t="s">
        <v>123</v>
      </c>
      <c r="G50" s="84"/>
      <c r="H50" s="69">
        <v>28172.59</v>
      </c>
      <c r="I50" s="46">
        <f t="shared" si="0"/>
        <v>20033596.841499995</v>
      </c>
    </row>
    <row r="51" spans="3:9" s="27" customFormat="1" ht="30" thickTop="1" thickBot="1" x14ac:dyDescent="0.25">
      <c r="C51" s="65"/>
      <c r="D51" s="66">
        <v>44810</v>
      </c>
      <c r="E51" s="70">
        <v>7651</v>
      </c>
      <c r="F51" s="68" t="s">
        <v>16</v>
      </c>
      <c r="G51" s="84"/>
      <c r="H51" s="69">
        <v>59242.58</v>
      </c>
      <c r="I51" s="46">
        <f t="shared" si="0"/>
        <v>19974354.261499997</v>
      </c>
    </row>
    <row r="52" spans="3:9" s="27" customFormat="1" ht="18" thickTop="1" thickBot="1" x14ac:dyDescent="0.25">
      <c r="C52" s="65"/>
      <c r="D52" s="66">
        <v>44810</v>
      </c>
      <c r="E52" s="70">
        <v>7651</v>
      </c>
      <c r="F52" s="68" t="s">
        <v>124</v>
      </c>
      <c r="G52" s="84"/>
      <c r="H52" s="69">
        <v>1140757.42</v>
      </c>
      <c r="I52" s="46">
        <f t="shared" si="0"/>
        <v>18833596.841499999</v>
      </c>
    </row>
    <row r="53" spans="3:9" s="27" customFormat="1" ht="30" thickTop="1" thickBot="1" x14ac:dyDescent="0.25">
      <c r="C53" s="65"/>
      <c r="D53" s="66">
        <v>44810</v>
      </c>
      <c r="E53" s="70">
        <v>7652</v>
      </c>
      <c r="F53" s="68" t="s">
        <v>16</v>
      </c>
      <c r="G53" s="84"/>
      <c r="H53" s="69">
        <v>1962</v>
      </c>
      <c r="I53" s="46">
        <f t="shared" si="0"/>
        <v>18831634.841499999</v>
      </c>
    </row>
    <row r="54" spans="3:9" s="27" customFormat="1" ht="18" thickTop="1" thickBot="1" x14ac:dyDescent="0.25">
      <c r="C54" s="65"/>
      <c r="D54" s="66">
        <v>44810</v>
      </c>
      <c r="E54" s="70">
        <v>7652</v>
      </c>
      <c r="F54" s="68" t="s">
        <v>125</v>
      </c>
      <c r="G54" s="84"/>
      <c r="H54" s="69">
        <v>37278</v>
      </c>
      <c r="I54" s="46">
        <f t="shared" si="0"/>
        <v>18794356.841499999</v>
      </c>
    </row>
    <row r="55" spans="3:9" s="27" customFormat="1" ht="30" thickTop="1" thickBot="1" x14ac:dyDescent="0.25">
      <c r="C55" s="65"/>
      <c r="D55" s="66">
        <v>44810</v>
      </c>
      <c r="E55" s="70">
        <v>7653</v>
      </c>
      <c r="F55" s="68" t="s">
        <v>16</v>
      </c>
      <c r="G55" s="84"/>
      <c r="H55" s="69">
        <v>2263.77</v>
      </c>
      <c r="I55" s="46">
        <f t="shared" si="0"/>
        <v>18792093.0715</v>
      </c>
    </row>
    <row r="56" spans="3:9" s="27" customFormat="1" ht="18" thickTop="1" thickBot="1" x14ac:dyDescent="0.25">
      <c r="C56" s="65"/>
      <c r="D56" s="66">
        <v>44810</v>
      </c>
      <c r="E56" s="70">
        <v>7653</v>
      </c>
      <c r="F56" s="68" t="s">
        <v>126</v>
      </c>
      <c r="G56" s="84"/>
      <c r="H56" s="69">
        <v>51161.08</v>
      </c>
      <c r="I56" s="46">
        <f t="shared" si="0"/>
        <v>18740931.991500001</v>
      </c>
    </row>
    <row r="57" spans="3:9" s="27" customFormat="1" ht="30" thickTop="1" thickBot="1" x14ac:dyDescent="0.25">
      <c r="C57" s="65"/>
      <c r="D57" s="66">
        <v>44810</v>
      </c>
      <c r="E57" s="70">
        <v>7654</v>
      </c>
      <c r="F57" s="68" t="s">
        <v>16</v>
      </c>
      <c r="G57" s="84"/>
      <c r="H57" s="69">
        <v>6000</v>
      </c>
      <c r="I57" s="46">
        <f t="shared" si="0"/>
        <v>18734931.991500001</v>
      </c>
    </row>
    <row r="58" spans="3:9" s="27" customFormat="1" ht="18" thickTop="1" thickBot="1" x14ac:dyDescent="0.25">
      <c r="C58" s="65"/>
      <c r="D58" s="66">
        <v>44810</v>
      </c>
      <c r="E58" s="70">
        <v>7654</v>
      </c>
      <c r="F58" s="68" t="s">
        <v>64</v>
      </c>
      <c r="G58" s="84"/>
      <c r="H58" s="69">
        <v>135600</v>
      </c>
      <c r="I58" s="46">
        <f t="shared" si="0"/>
        <v>18599331.991500001</v>
      </c>
    </row>
    <row r="59" spans="3:9" s="27" customFormat="1" ht="30" thickTop="1" thickBot="1" x14ac:dyDescent="0.25">
      <c r="C59" s="65"/>
      <c r="D59" s="66">
        <v>44811</v>
      </c>
      <c r="E59" s="70"/>
      <c r="F59" s="68" t="s">
        <v>23</v>
      </c>
      <c r="G59" s="84">
        <v>384335.97</v>
      </c>
      <c r="H59" s="69"/>
      <c r="I59" s="46">
        <f t="shared" si="0"/>
        <v>18983667.9615</v>
      </c>
    </row>
    <row r="60" spans="3:9" s="27" customFormat="1" ht="30" thickTop="1" thickBot="1" x14ac:dyDescent="0.25">
      <c r="C60" s="65"/>
      <c r="D60" s="66">
        <v>44812</v>
      </c>
      <c r="E60" s="70"/>
      <c r="F60" s="68" t="s">
        <v>23</v>
      </c>
      <c r="G60" s="84">
        <v>3057859.98</v>
      </c>
      <c r="H60" s="69"/>
      <c r="I60" s="46">
        <f t="shared" si="0"/>
        <v>22041527.941500001</v>
      </c>
    </row>
    <row r="61" spans="3:9" s="27" customFormat="1" ht="30" thickTop="1" thickBot="1" x14ac:dyDescent="0.25">
      <c r="C61" s="65"/>
      <c r="D61" s="66">
        <v>44812</v>
      </c>
      <c r="E61" s="70">
        <v>7655</v>
      </c>
      <c r="F61" s="68" t="s">
        <v>16</v>
      </c>
      <c r="G61" s="84"/>
      <c r="H61" s="69">
        <v>13097.7</v>
      </c>
      <c r="I61" s="46">
        <f t="shared" si="0"/>
        <v>22028430.241500001</v>
      </c>
    </row>
    <row r="62" spans="3:9" s="27" customFormat="1" ht="18" thickTop="1" thickBot="1" x14ac:dyDescent="0.25">
      <c r="C62" s="65"/>
      <c r="D62" s="66">
        <v>44812</v>
      </c>
      <c r="E62" s="70">
        <v>7655</v>
      </c>
      <c r="F62" s="68" t="s">
        <v>127</v>
      </c>
      <c r="G62" s="84"/>
      <c r="H62" s="69">
        <v>248856.3</v>
      </c>
      <c r="I62" s="46">
        <f t="shared" si="0"/>
        <v>21779573.941500001</v>
      </c>
    </row>
    <row r="63" spans="3:9" s="27" customFormat="1" ht="30" thickTop="1" thickBot="1" x14ac:dyDescent="0.25">
      <c r="C63" s="65"/>
      <c r="D63" s="66">
        <v>44812</v>
      </c>
      <c r="E63" s="70">
        <v>7656</v>
      </c>
      <c r="F63" s="68" t="s">
        <v>16</v>
      </c>
      <c r="G63" s="84"/>
      <c r="H63" s="69">
        <v>18705</v>
      </c>
      <c r="I63" s="46">
        <f t="shared" si="0"/>
        <v>21760868.941500001</v>
      </c>
    </row>
    <row r="64" spans="3:9" s="27" customFormat="1" ht="30" thickTop="1" thickBot="1" x14ac:dyDescent="0.25">
      <c r="C64" s="65"/>
      <c r="D64" s="66">
        <v>44812</v>
      </c>
      <c r="E64" s="70">
        <v>7656</v>
      </c>
      <c r="F64" s="68" t="s">
        <v>71</v>
      </c>
      <c r="G64" s="84"/>
      <c r="H64" s="69">
        <v>355395</v>
      </c>
      <c r="I64" s="46">
        <f t="shared" si="0"/>
        <v>21405473.941500001</v>
      </c>
    </row>
    <row r="65" spans="3:9" s="27" customFormat="1" ht="30" thickTop="1" thickBot="1" x14ac:dyDescent="0.25">
      <c r="C65" s="65"/>
      <c r="D65" s="66">
        <v>44812</v>
      </c>
      <c r="E65" s="70">
        <v>7657</v>
      </c>
      <c r="F65" s="68" t="s">
        <v>16</v>
      </c>
      <c r="G65" s="84"/>
      <c r="H65" s="69">
        <v>5146</v>
      </c>
      <c r="I65" s="46">
        <f t="shared" si="0"/>
        <v>21400327.941500001</v>
      </c>
    </row>
    <row r="66" spans="3:9" s="27" customFormat="1" ht="30" thickTop="1" thickBot="1" x14ac:dyDescent="0.25">
      <c r="C66" s="65"/>
      <c r="D66" s="66">
        <v>44812</v>
      </c>
      <c r="E66" s="70">
        <v>7657</v>
      </c>
      <c r="F66" s="68" t="s">
        <v>71</v>
      </c>
      <c r="G66" s="84"/>
      <c r="H66" s="69">
        <v>116299.6</v>
      </c>
      <c r="I66" s="46">
        <f t="shared" si="0"/>
        <v>21284028.341499999</v>
      </c>
    </row>
    <row r="67" spans="3:9" s="27" customFormat="1" ht="30" thickTop="1" thickBot="1" x14ac:dyDescent="0.25">
      <c r="C67" s="65"/>
      <c r="D67" s="66">
        <v>44812</v>
      </c>
      <c r="E67" s="70">
        <v>7658</v>
      </c>
      <c r="F67" s="68" t="s">
        <v>16</v>
      </c>
      <c r="G67" s="84"/>
      <c r="H67" s="69">
        <v>92475.6</v>
      </c>
      <c r="I67" s="46">
        <f t="shared" si="0"/>
        <v>21191552.741499998</v>
      </c>
    </row>
    <row r="68" spans="3:9" s="27" customFormat="1" ht="18" thickTop="1" thickBot="1" x14ac:dyDescent="0.25">
      <c r="C68" s="65"/>
      <c r="D68" s="66">
        <v>44812</v>
      </c>
      <c r="E68" s="70">
        <v>7658</v>
      </c>
      <c r="F68" s="68" t="s">
        <v>128</v>
      </c>
      <c r="G68" s="84"/>
      <c r="H68" s="69">
        <v>1757036.4</v>
      </c>
      <c r="I68" s="46">
        <f t="shared" si="0"/>
        <v>19434516.341499999</v>
      </c>
    </row>
    <row r="69" spans="3:9" s="27" customFormat="1" ht="30" thickTop="1" thickBot="1" x14ac:dyDescent="0.25">
      <c r="C69" s="65"/>
      <c r="D69" s="66">
        <v>44812</v>
      </c>
      <c r="E69" s="70">
        <v>7659</v>
      </c>
      <c r="F69" s="68" t="s">
        <v>16</v>
      </c>
      <c r="G69" s="84"/>
      <c r="H69" s="69">
        <v>450</v>
      </c>
      <c r="I69" s="46">
        <f t="shared" si="0"/>
        <v>19434066.341499999</v>
      </c>
    </row>
    <row r="70" spans="3:9" s="27" customFormat="1" ht="18" thickTop="1" thickBot="1" x14ac:dyDescent="0.25">
      <c r="C70" s="65"/>
      <c r="D70" s="66">
        <v>44812</v>
      </c>
      <c r="E70" s="70">
        <v>7659</v>
      </c>
      <c r="F70" s="68" t="s">
        <v>62</v>
      </c>
      <c r="G70" s="84"/>
      <c r="H70" s="69">
        <v>10170</v>
      </c>
      <c r="I70" s="46">
        <f t="shared" si="0"/>
        <v>19423896.341499999</v>
      </c>
    </row>
    <row r="71" spans="3:9" s="27" customFormat="1" ht="30" thickTop="1" thickBot="1" x14ac:dyDescent="0.25">
      <c r="C71" s="65"/>
      <c r="D71" s="66">
        <v>44812</v>
      </c>
      <c r="E71" s="70">
        <v>7660</v>
      </c>
      <c r="F71" s="68" t="s">
        <v>16</v>
      </c>
      <c r="G71" s="84"/>
      <c r="H71" s="69">
        <v>2343.6</v>
      </c>
      <c r="I71" s="46">
        <f t="shared" si="0"/>
        <v>19421552.741499998</v>
      </c>
    </row>
    <row r="72" spans="3:9" s="27" customFormat="1" ht="18" thickTop="1" thickBot="1" x14ac:dyDescent="0.25">
      <c r="C72" s="65"/>
      <c r="D72" s="66">
        <v>44812</v>
      </c>
      <c r="E72" s="70">
        <v>7660</v>
      </c>
      <c r="F72" s="68" t="s">
        <v>63</v>
      </c>
      <c r="G72" s="84"/>
      <c r="H72" s="69">
        <v>52965.36</v>
      </c>
      <c r="I72" s="46">
        <f t="shared" si="0"/>
        <v>19368587.381499998</v>
      </c>
    </row>
    <row r="73" spans="3:9" s="27" customFormat="1" ht="30" thickTop="1" thickBot="1" x14ac:dyDescent="0.25">
      <c r="C73" s="65"/>
      <c r="D73" s="66">
        <v>44812</v>
      </c>
      <c r="E73" s="70">
        <v>7661</v>
      </c>
      <c r="F73" s="68" t="s">
        <v>16</v>
      </c>
      <c r="G73" s="84"/>
      <c r="H73" s="69">
        <v>10080.93</v>
      </c>
      <c r="I73" s="46">
        <f t="shared" si="0"/>
        <v>19358506.451499999</v>
      </c>
    </row>
    <row r="74" spans="3:9" s="27" customFormat="1" ht="18" thickTop="1" thickBot="1" x14ac:dyDescent="0.25">
      <c r="C74" s="65"/>
      <c r="D74" s="66">
        <v>44812</v>
      </c>
      <c r="E74" s="70">
        <v>7661</v>
      </c>
      <c r="F74" s="68" t="s">
        <v>127</v>
      </c>
      <c r="G74" s="84"/>
      <c r="H74" s="69">
        <v>191919.02</v>
      </c>
      <c r="I74" s="46">
        <f t="shared" si="0"/>
        <v>19166587.431499999</v>
      </c>
    </row>
    <row r="75" spans="3:9" s="27" customFormat="1" ht="30" thickTop="1" thickBot="1" x14ac:dyDescent="0.25">
      <c r="C75" s="65"/>
      <c r="D75" s="66">
        <v>44812</v>
      </c>
      <c r="E75" s="70">
        <v>7662</v>
      </c>
      <c r="F75" s="68" t="s">
        <v>16</v>
      </c>
      <c r="G75" s="84"/>
      <c r="H75" s="69">
        <v>468</v>
      </c>
      <c r="I75" s="46">
        <f t="shared" si="0"/>
        <v>19166119.431499999</v>
      </c>
    </row>
    <row r="76" spans="3:9" s="27" customFormat="1" ht="18" thickTop="1" thickBot="1" x14ac:dyDescent="0.25">
      <c r="C76" s="65"/>
      <c r="D76" s="66">
        <v>44812</v>
      </c>
      <c r="E76" s="70">
        <v>7662</v>
      </c>
      <c r="F76" s="68" t="s">
        <v>129</v>
      </c>
      <c r="G76" s="84"/>
      <c r="H76" s="69">
        <v>8892</v>
      </c>
      <c r="I76" s="46">
        <f t="shared" si="0"/>
        <v>19157227.431499999</v>
      </c>
    </row>
    <row r="77" spans="3:9" s="27" customFormat="1" ht="30" thickTop="1" thickBot="1" x14ac:dyDescent="0.25">
      <c r="C77" s="65"/>
      <c r="D77" s="66">
        <v>44812</v>
      </c>
      <c r="E77" s="70">
        <v>7663</v>
      </c>
      <c r="F77" s="68" t="s">
        <v>16</v>
      </c>
      <c r="G77" s="84"/>
      <c r="H77" s="69">
        <v>279.60000000000002</v>
      </c>
      <c r="I77" s="46">
        <f t="shared" si="0"/>
        <v>19156947.831499998</v>
      </c>
    </row>
    <row r="78" spans="3:9" s="27" customFormat="1" ht="18" thickTop="1" thickBot="1" x14ac:dyDescent="0.25">
      <c r="C78" s="65"/>
      <c r="D78" s="66">
        <v>44812</v>
      </c>
      <c r="E78" s="70">
        <v>7663</v>
      </c>
      <c r="F78" s="68" t="s">
        <v>127</v>
      </c>
      <c r="G78" s="84"/>
      <c r="H78" s="69">
        <v>6318.96</v>
      </c>
      <c r="I78" s="46">
        <f t="shared" si="0"/>
        <v>19150628.871499997</v>
      </c>
    </row>
    <row r="79" spans="3:9" s="27" customFormat="1" ht="30" thickTop="1" thickBot="1" x14ac:dyDescent="0.25">
      <c r="C79" s="65"/>
      <c r="D79" s="66">
        <v>44812</v>
      </c>
      <c r="E79" s="70">
        <v>7664</v>
      </c>
      <c r="F79" s="68" t="s">
        <v>16</v>
      </c>
      <c r="G79" s="84"/>
      <c r="H79" s="69">
        <v>4965</v>
      </c>
      <c r="I79" s="46">
        <f t="shared" si="0"/>
        <v>19145663.871499997</v>
      </c>
    </row>
    <row r="80" spans="3:9" s="27" customFormat="1" ht="18" thickTop="1" thickBot="1" x14ac:dyDescent="0.25">
      <c r="C80" s="65"/>
      <c r="D80" s="66">
        <v>44812</v>
      </c>
      <c r="E80" s="70">
        <v>7664</v>
      </c>
      <c r="F80" s="68" t="s">
        <v>130</v>
      </c>
      <c r="G80" s="84"/>
      <c r="H80" s="69">
        <v>112209</v>
      </c>
      <c r="I80" s="46">
        <f t="shared" si="0"/>
        <v>19033454.871499997</v>
      </c>
    </row>
    <row r="81" spans="3:9" s="27" customFormat="1" ht="30" thickTop="1" thickBot="1" x14ac:dyDescent="0.25">
      <c r="C81" s="65"/>
      <c r="D81" s="66">
        <v>44812</v>
      </c>
      <c r="E81" s="70">
        <v>7665</v>
      </c>
      <c r="F81" s="68" t="s">
        <v>16</v>
      </c>
      <c r="G81" s="84"/>
      <c r="H81" s="69">
        <v>13125</v>
      </c>
      <c r="I81" s="46">
        <f t="shared" si="0"/>
        <v>19020329.871499997</v>
      </c>
    </row>
    <row r="82" spans="3:9" s="27" customFormat="1" ht="18" thickTop="1" thickBot="1" x14ac:dyDescent="0.25">
      <c r="C82" s="65"/>
      <c r="D82" s="66">
        <v>44812</v>
      </c>
      <c r="E82" s="70">
        <v>7665</v>
      </c>
      <c r="F82" s="68" t="s">
        <v>65</v>
      </c>
      <c r="G82" s="84"/>
      <c r="H82" s="69">
        <v>296625</v>
      </c>
      <c r="I82" s="46">
        <f t="shared" ref="I82:I145" si="1">I81+G82-H82</f>
        <v>18723704.871499997</v>
      </c>
    </row>
    <row r="83" spans="3:9" s="27" customFormat="1" ht="30" thickTop="1" thickBot="1" x14ac:dyDescent="0.25">
      <c r="C83" s="65"/>
      <c r="D83" s="66">
        <v>44812</v>
      </c>
      <c r="E83" s="70">
        <v>7666</v>
      </c>
      <c r="F83" s="68" t="s">
        <v>16</v>
      </c>
      <c r="G83" s="84"/>
      <c r="H83" s="69">
        <v>1296</v>
      </c>
      <c r="I83" s="46">
        <f t="shared" si="1"/>
        <v>18722408.871499997</v>
      </c>
    </row>
    <row r="84" spans="3:9" s="27" customFormat="1" ht="18" thickTop="1" thickBot="1" x14ac:dyDescent="0.25">
      <c r="C84" s="65"/>
      <c r="D84" s="66">
        <v>44812</v>
      </c>
      <c r="E84" s="70">
        <v>7666</v>
      </c>
      <c r="F84" s="68" t="s">
        <v>131</v>
      </c>
      <c r="G84" s="84"/>
      <c r="H84" s="69">
        <v>29289.599999999999</v>
      </c>
      <c r="I84" s="46">
        <f t="shared" si="1"/>
        <v>18693119.271499995</v>
      </c>
    </row>
    <row r="85" spans="3:9" s="27" customFormat="1" ht="30" thickTop="1" thickBot="1" x14ac:dyDescent="0.25">
      <c r="C85" s="113"/>
      <c r="D85" s="66">
        <v>44812</v>
      </c>
      <c r="E85" s="70">
        <v>7667</v>
      </c>
      <c r="F85" s="68" t="s">
        <v>16</v>
      </c>
      <c r="G85" s="84"/>
      <c r="H85" s="69">
        <v>8662</v>
      </c>
      <c r="I85" s="46">
        <f t="shared" si="1"/>
        <v>18684457.271499995</v>
      </c>
    </row>
    <row r="86" spans="3:9" s="27" customFormat="1" ht="30" thickTop="1" thickBot="1" x14ac:dyDescent="0.25">
      <c r="C86" s="113"/>
      <c r="D86" s="66">
        <v>44812</v>
      </c>
      <c r="E86" s="70">
        <v>7667</v>
      </c>
      <c r="F86" s="68" t="s">
        <v>132</v>
      </c>
      <c r="G86" s="84"/>
      <c r="H86" s="69">
        <v>195761.2</v>
      </c>
      <c r="I86" s="46">
        <f t="shared" si="1"/>
        <v>18488696.071499996</v>
      </c>
    </row>
    <row r="87" spans="3:9" s="27" customFormat="1" ht="30" thickTop="1" thickBot="1" x14ac:dyDescent="0.25">
      <c r="C87" s="113"/>
      <c r="D87" s="66">
        <v>44812</v>
      </c>
      <c r="E87" s="70">
        <v>7668</v>
      </c>
      <c r="F87" s="68" t="s">
        <v>16</v>
      </c>
      <c r="G87" s="84"/>
      <c r="H87" s="69">
        <v>4608.17</v>
      </c>
      <c r="I87" s="46">
        <f t="shared" si="1"/>
        <v>18484087.901499994</v>
      </c>
    </row>
    <row r="88" spans="3:9" s="27" customFormat="1" ht="18" thickTop="1" thickBot="1" x14ac:dyDescent="0.25">
      <c r="C88" s="113"/>
      <c r="D88" s="66">
        <v>44812</v>
      </c>
      <c r="E88" s="70">
        <v>7668</v>
      </c>
      <c r="F88" s="68" t="s">
        <v>80</v>
      </c>
      <c r="G88" s="84"/>
      <c r="H88" s="69">
        <v>87555.21</v>
      </c>
      <c r="I88" s="46">
        <f t="shared" si="1"/>
        <v>18396532.691499993</v>
      </c>
    </row>
    <row r="89" spans="3:9" s="27" customFormat="1" ht="30" thickTop="1" thickBot="1" x14ac:dyDescent="0.25">
      <c r="C89" s="118"/>
      <c r="D89" s="66">
        <v>44813</v>
      </c>
      <c r="E89" s="70"/>
      <c r="F89" s="68" t="s">
        <v>23</v>
      </c>
      <c r="G89" s="84">
        <v>3147669.25</v>
      </c>
      <c r="H89" s="69"/>
      <c r="I89" s="46">
        <f t="shared" si="1"/>
        <v>21544201.941499993</v>
      </c>
    </row>
    <row r="90" spans="3:9" s="27" customFormat="1" ht="30" thickTop="1" thickBot="1" x14ac:dyDescent="0.25">
      <c r="C90" s="118"/>
      <c r="D90" s="66">
        <v>44813</v>
      </c>
      <c r="E90" s="70">
        <v>7669</v>
      </c>
      <c r="F90" s="68" t="s">
        <v>16</v>
      </c>
      <c r="G90" s="84"/>
      <c r="H90" s="69">
        <v>2249.4699999999998</v>
      </c>
      <c r="I90" s="46">
        <f t="shared" si="1"/>
        <v>21541952.471499994</v>
      </c>
    </row>
    <row r="91" spans="3:9" s="27" customFormat="1" ht="18" thickTop="1" thickBot="1" x14ac:dyDescent="0.25">
      <c r="C91" s="118"/>
      <c r="D91" s="66">
        <v>44813</v>
      </c>
      <c r="E91" s="70">
        <v>7669</v>
      </c>
      <c r="F91" s="68" t="s">
        <v>50</v>
      </c>
      <c r="G91" s="84"/>
      <c r="H91" s="69">
        <v>44734.19</v>
      </c>
      <c r="I91" s="46">
        <f t="shared" si="1"/>
        <v>21497218.281499993</v>
      </c>
    </row>
    <row r="92" spans="3:9" s="27" customFormat="1" ht="30" thickTop="1" thickBot="1" x14ac:dyDescent="0.25">
      <c r="C92" s="118"/>
      <c r="D92" s="66">
        <v>44816</v>
      </c>
      <c r="E92" s="70"/>
      <c r="F92" s="68" t="s">
        <v>23</v>
      </c>
      <c r="G92" s="84">
        <v>6733349.1399999997</v>
      </c>
      <c r="H92" s="69"/>
      <c r="I92" s="46">
        <f t="shared" si="1"/>
        <v>28230567.421499994</v>
      </c>
    </row>
    <row r="93" spans="3:9" s="27" customFormat="1" ht="30" thickTop="1" thickBot="1" x14ac:dyDescent="0.25">
      <c r="C93" s="118"/>
      <c r="D93" s="66">
        <v>44816</v>
      </c>
      <c r="E93" s="70">
        <v>7670</v>
      </c>
      <c r="F93" s="68" t="s">
        <v>16</v>
      </c>
      <c r="G93" s="84"/>
      <c r="H93" s="69">
        <v>2600</v>
      </c>
      <c r="I93" s="46">
        <f t="shared" si="1"/>
        <v>28227967.421499994</v>
      </c>
    </row>
    <row r="94" spans="3:9" s="27" customFormat="1" ht="18" thickTop="1" thickBot="1" x14ac:dyDescent="0.25">
      <c r="C94" s="118"/>
      <c r="D94" s="66">
        <v>44816</v>
      </c>
      <c r="E94" s="70">
        <v>7670</v>
      </c>
      <c r="F94" s="68" t="s">
        <v>62</v>
      </c>
      <c r="G94" s="84"/>
      <c r="H94" s="69">
        <v>58760</v>
      </c>
      <c r="I94" s="46">
        <f t="shared" si="1"/>
        <v>28169207.421499994</v>
      </c>
    </row>
    <row r="95" spans="3:9" s="27" customFormat="1" ht="30" thickTop="1" thickBot="1" x14ac:dyDescent="0.25">
      <c r="C95" s="118"/>
      <c r="D95" s="66">
        <v>44816</v>
      </c>
      <c r="E95" s="70">
        <v>7671</v>
      </c>
      <c r="F95" s="68" t="s">
        <v>16</v>
      </c>
      <c r="G95" s="84"/>
      <c r="H95" s="69">
        <v>3000</v>
      </c>
      <c r="I95" s="46">
        <f t="shared" si="1"/>
        <v>28166207.421499994</v>
      </c>
    </row>
    <row r="96" spans="3:9" s="27" customFormat="1" ht="18" thickTop="1" thickBot="1" x14ac:dyDescent="0.25">
      <c r="C96" s="118"/>
      <c r="D96" s="66">
        <v>44816</v>
      </c>
      <c r="E96" s="70">
        <v>7671</v>
      </c>
      <c r="F96" s="68" t="s">
        <v>133</v>
      </c>
      <c r="G96" s="84"/>
      <c r="H96" s="69">
        <v>67800</v>
      </c>
      <c r="I96" s="46">
        <f t="shared" si="1"/>
        <v>28098407.421499994</v>
      </c>
    </row>
    <row r="97" spans="3:9" s="27" customFormat="1" ht="30" thickTop="1" thickBot="1" x14ac:dyDescent="0.25">
      <c r="C97" s="118"/>
      <c r="D97" s="66">
        <v>44816</v>
      </c>
      <c r="E97" s="70">
        <v>7672</v>
      </c>
      <c r="F97" s="68" t="s">
        <v>16</v>
      </c>
      <c r="G97" s="84"/>
      <c r="H97" s="69">
        <v>1500</v>
      </c>
      <c r="I97" s="46">
        <f t="shared" si="1"/>
        <v>28096907.421499994</v>
      </c>
    </row>
    <row r="98" spans="3:9" s="27" customFormat="1" ht="18" thickTop="1" thickBot="1" x14ac:dyDescent="0.25">
      <c r="C98" s="118"/>
      <c r="D98" s="66">
        <v>44816</v>
      </c>
      <c r="E98" s="70">
        <v>7672</v>
      </c>
      <c r="F98" s="68" t="s">
        <v>127</v>
      </c>
      <c r="G98" s="84"/>
      <c r="H98" s="69">
        <v>33900</v>
      </c>
      <c r="I98" s="46">
        <f t="shared" si="1"/>
        <v>28063007.421499994</v>
      </c>
    </row>
    <row r="99" spans="3:9" s="27" customFormat="1" ht="30" thickTop="1" thickBot="1" x14ac:dyDescent="0.25">
      <c r="C99" s="118"/>
      <c r="D99" s="66">
        <v>44816</v>
      </c>
      <c r="E99" s="70">
        <v>7673</v>
      </c>
      <c r="F99" s="68" t="s">
        <v>16</v>
      </c>
      <c r="G99" s="84"/>
      <c r="H99" s="69">
        <v>540</v>
      </c>
      <c r="I99" s="46">
        <f t="shared" si="1"/>
        <v>28062467.421499994</v>
      </c>
    </row>
    <row r="100" spans="3:9" s="27" customFormat="1" ht="18" thickTop="1" thickBot="1" x14ac:dyDescent="0.25">
      <c r="C100" s="118"/>
      <c r="D100" s="66">
        <v>44816</v>
      </c>
      <c r="E100" s="70">
        <v>7673</v>
      </c>
      <c r="F100" s="68" t="s">
        <v>129</v>
      </c>
      <c r="G100" s="84"/>
      <c r="H100" s="69">
        <v>10260</v>
      </c>
      <c r="I100" s="46">
        <f t="shared" si="1"/>
        <v>28052207.421499994</v>
      </c>
    </row>
    <row r="101" spans="3:9" s="27" customFormat="1" ht="30" thickTop="1" thickBot="1" x14ac:dyDescent="0.25">
      <c r="C101" s="118"/>
      <c r="D101" s="66">
        <v>44816</v>
      </c>
      <c r="E101" s="70">
        <v>7674</v>
      </c>
      <c r="F101" s="68" t="s">
        <v>16</v>
      </c>
      <c r="G101" s="84"/>
      <c r="H101" s="69">
        <v>11072.81</v>
      </c>
      <c r="I101" s="46">
        <f t="shared" si="1"/>
        <v>28041134.611499995</v>
      </c>
    </row>
    <row r="102" spans="3:9" s="27" customFormat="1" ht="18" thickTop="1" thickBot="1" x14ac:dyDescent="0.25">
      <c r="C102" s="118"/>
      <c r="D102" s="66">
        <v>44816</v>
      </c>
      <c r="E102" s="70">
        <v>7674</v>
      </c>
      <c r="F102" s="68" t="s">
        <v>134</v>
      </c>
      <c r="G102" s="84"/>
      <c r="H102" s="69">
        <v>250245.51</v>
      </c>
      <c r="I102" s="46">
        <f t="shared" si="1"/>
        <v>27790889.101499993</v>
      </c>
    </row>
    <row r="103" spans="3:9" s="27" customFormat="1" ht="30" thickTop="1" thickBot="1" x14ac:dyDescent="0.25">
      <c r="C103" s="118"/>
      <c r="D103" s="66">
        <v>44816</v>
      </c>
      <c r="E103" s="70">
        <v>7675</v>
      </c>
      <c r="F103" s="68" t="s">
        <v>16</v>
      </c>
      <c r="G103" s="84"/>
      <c r="H103" s="69">
        <v>2600</v>
      </c>
      <c r="I103" s="46">
        <f t="shared" si="1"/>
        <v>27788289.101499993</v>
      </c>
    </row>
    <row r="104" spans="3:9" s="27" customFormat="1" ht="18" thickTop="1" thickBot="1" x14ac:dyDescent="0.25">
      <c r="C104" s="118"/>
      <c r="D104" s="66">
        <v>44816</v>
      </c>
      <c r="E104" s="70">
        <v>7675</v>
      </c>
      <c r="F104" s="68" t="s">
        <v>135</v>
      </c>
      <c r="G104" s="84"/>
      <c r="H104" s="69">
        <v>49400</v>
      </c>
      <c r="I104" s="46">
        <f t="shared" si="1"/>
        <v>27738889.101499993</v>
      </c>
    </row>
    <row r="105" spans="3:9" s="27" customFormat="1" ht="30" thickTop="1" thickBot="1" x14ac:dyDescent="0.25">
      <c r="C105" s="118"/>
      <c r="D105" s="66">
        <v>44816</v>
      </c>
      <c r="E105" s="70">
        <v>7676</v>
      </c>
      <c r="F105" s="68" t="s">
        <v>16</v>
      </c>
      <c r="G105" s="84"/>
      <c r="H105" s="69">
        <v>350</v>
      </c>
      <c r="I105" s="46">
        <f t="shared" si="1"/>
        <v>27738539.101499993</v>
      </c>
    </row>
    <row r="106" spans="3:9" s="27" customFormat="1" ht="18" thickTop="1" thickBot="1" x14ac:dyDescent="0.25">
      <c r="C106" s="118"/>
      <c r="D106" s="66">
        <v>44816</v>
      </c>
      <c r="E106" s="70">
        <v>7676</v>
      </c>
      <c r="F106" s="68" t="s">
        <v>136</v>
      </c>
      <c r="G106" s="84"/>
      <c r="H106" s="69">
        <v>7910</v>
      </c>
      <c r="I106" s="46">
        <f t="shared" si="1"/>
        <v>27730629.101499993</v>
      </c>
    </row>
    <row r="107" spans="3:9" s="27" customFormat="1" ht="30" thickTop="1" thickBot="1" x14ac:dyDescent="0.25">
      <c r="C107" s="118"/>
      <c r="D107" s="66">
        <v>44816</v>
      </c>
      <c r="E107" s="70">
        <v>7677</v>
      </c>
      <c r="F107" s="68" t="s">
        <v>16</v>
      </c>
      <c r="G107" s="84"/>
      <c r="H107" s="69">
        <v>3240</v>
      </c>
      <c r="I107" s="46">
        <f t="shared" si="1"/>
        <v>27727389.101499993</v>
      </c>
    </row>
    <row r="108" spans="3:9" s="27" customFormat="1" ht="30" thickTop="1" thickBot="1" x14ac:dyDescent="0.25">
      <c r="C108" s="118"/>
      <c r="D108" s="66">
        <v>44816</v>
      </c>
      <c r="E108" s="70">
        <v>7677</v>
      </c>
      <c r="F108" s="68" t="s">
        <v>71</v>
      </c>
      <c r="G108" s="84"/>
      <c r="H108" s="69">
        <v>73224</v>
      </c>
      <c r="I108" s="46">
        <f t="shared" si="1"/>
        <v>27654165.101499993</v>
      </c>
    </row>
    <row r="109" spans="3:9" s="27" customFormat="1" ht="30" thickTop="1" thickBot="1" x14ac:dyDescent="0.25">
      <c r="C109" s="118"/>
      <c r="D109" s="66">
        <v>44816</v>
      </c>
      <c r="E109" s="70">
        <v>7678</v>
      </c>
      <c r="F109" s="68" t="s">
        <v>16</v>
      </c>
      <c r="G109" s="84"/>
      <c r="H109" s="69">
        <v>3420</v>
      </c>
      <c r="I109" s="46">
        <f t="shared" si="1"/>
        <v>27650745.101499993</v>
      </c>
    </row>
    <row r="110" spans="3:9" s="27" customFormat="1" ht="30" thickTop="1" thickBot="1" x14ac:dyDescent="0.25">
      <c r="C110" s="118"/>
      <c r="D110" s="66">
        <v>44816</v>
      </c>
      <c r="E110" s="70">
        <v>7678</v>
      </c>
      <c r="F110" s="68" t="s">
        <v>71</v>
      </c>
      <c r="G110" s="84"/>
      <c r="H110" s="69">
        <v>72540</v>
      </c>
      <c r="I110" s="46">
        <f t="shared" si="1"/>
        <v>27578205.101499993</v>
      </c>
    </row>
    <row r="111" spans="3:9" s="27" customFormat="1" ht="30" thickTop="1" thickBot="1" x14ac:dyDescent="0.25">
      <c r="C111" s="118"/>
      <c r="D111" s="66">
        <v>44816</v>
      </c>
      <c r="E111" s="70">
        <v>7679</v>
      </c>
      <c r="F111" s="68" t="s">
        <v>16</v>
      </c>
      <c r="G111" s="84"/>
      <c r="H111" s="69">
        <v>735</v>
      </c>
      <c r="I111" s="46">
        <f t="shared" si="1"/>
        <v>27577470.101499993</v>
      </c>
    </row>
    <row r="112" spans="3:9" s="27" customFormat="1" ht="30" thickTop="1" thickBot="1" x14ac:dyDescent="0.25">
      <c r="C112" s="118"/>
      <c r="D112" s="66">
        <v>44816</v>
      </c>
      <c r="E112" s="70">
        <v>7679</v>
      </c>
      <c r="F112" s="68" t="s">
        <v>71</v>
      </c>
      <c r="G112" s="84"/>
      <c r="H112" s="69">
        <v>16611</v>
      </c>
      <c r="I112" s="46">
        <f t="shared" si="1"/>
        <v>27560859.101499993</v>
      </c>
    </row>
    <row r="113" spans="3:9" s="27" customFormat="1" ht="30" thickTop="1" thickBot="1" x14ac:dyDescent="0.25">
      <c r="C113" s="118"/>
      <c r="D113" s="66">
        <v>44816</v>
      </c>
      <c r="E113" s="70">
        <v>7680</v>
      </c>
      <c r="F113" s="68" t="s">
        <v>16</v>
      </c>
      <c r="G113" s="84"/>
      <c r="H113" s="69">
        <v>2408.4</v>
      </c>
      <c r="I113" s="46">
        <f t="shared" si="1"/>
        <v>27558450.701499995</v>
      </c>
    </row>
    <row r="114" spans="3:9" s="27" customFormat="1" ht="18" thickTop="1" thickBot="1" x14ac:dyDescent="0.25">
      <c r="C114" s="118"/>
      <c r="D114" s="66">
        <v>44816</v>
      </c>
      <c r="E114" s="70">
        <v>7680</v>
      </c>
      <c r="F114" s="68" t="s">
        <v>89</v>
      </c>
      <c r="G114" s="84"/>
      <c r="H114" s="69">
        <v>54429.84</v>
      </c>
      <c r="I114" s="46">
        <f t="shared" si="1"/>
        <v>27504020.861499995</v>
      </c>
    </row>
    <row r="115" spans="3:9" s="27" customFormat="1" ht="30" thickTop="1" thickBot="1" x14ac:dyDescent="0.25">
      <c r="C115" s="118"/>
      <c r="D115" s="66">
        <v>44816</v>
      </c>
      <c r="E115" s="70">
        <v>7681</v>
      </c>
      <c r="F115" s="68" t="s">
        <v>16</v>
      </c>
      <c r="G115" s="84"/>
      <c r="H115" s="69">
        <v>23700</v>
      </c>
      <c r="I115" s="46">
        <f t="shared" si="1"/>
        <v>27480320.861499995</v>
      </c>
    </row>
    <row r="116" spans="3:9" s="27" customFormat="1" ht="18" thickTop="1" thickBot="1" x14ac:dyDescent="0.25">
      <c r="C116" s="118"/>
      <c r="D116" s="66">
        <v>44816</v>
      </c>
      <c r="E116" s="70">
        <v>7681</v>
      </c>
      <c r="F116" s="68" t="s">
        <v>72</v>
      </c>
      <c r="G116" s="84"/>
      <c r="H116" s="69">
        <v>535620</v>
      </c>
      <c r="I116" s="46">
        <f t="shared" si="1"/>
        <v>26944700.861499995</v>
      </c>
    </row>
    <row r="117" spans="3:9" s="27" customFormat="1" ht="30" thickTop="1" thickBot="1" x14ac:dyDescent="0.25">
      <c r="C117" s="118"/>
      <c r="D117" s="66">
        <v>44816</v>
      </c>
      <c r="E117" s="70">
        <v>7682</v>
      </c>
      <c r="F117" s="68" t="s">
        <v>16</v>
      </c>
      <c r="G117" s="84"/>
      <c r="H117" s="69">
        <v>4712.5</v>
      </c>
      <c r="I117" s="46">
        <f t="shared" si="1"/>
        <v>26939988.361499995</v>
      </c>
    </row>
    <row r="118" spans="3:9" s="27" customFormat="1" ht="18" thickTop="1" thickBot="1" x14ac:dyDescent="0.25">
      <c r="C118" s="118"/>
      <c r="D118" s="66">
        <v>44816</v>
      </c>
      <c r="E118" s="70">
        <v>7682</v>
      </c>
      <c r="F118" s="68" t="s">
        <v>136</v>
      </c>
      <c r="G118" s="84"/>
      <c r="H118" s="69">
        <v>89537.5</v>
      </c>
      <c r="I118" s="46">
        <f t="shared" si="1"/>
        <v>26850450.861499995</v>
      </c>
    </row>
    <row r="119" spans="3:9" s="27" customFormat="1" ht="30" thickTop="1" thickBot="1" x14ac:dyDescent="0.25">
      <c r="C119" s="118"/>
      <c r="D119" s="66">
        <v>44816</v>
      </c>
      <c r="E119" s="70">
        <v>7683</v>
      </c>
      <c r="F119" s="68" t="s">
        <v>16</v>
      </c>
      <c r="G119" s="84"/>
      <c r="H119" s="69">
        <v>1390.5</v>
      </c>
      <c r="I119" s="46">
        <f t="shared" si="1"/>
        <v>26849060.361499995</v>
      </c>
    </row>
    <row r="120" spans="3:9" s="27" customFormat="1" ht="18" thickTop="1" thickBot="1" x14ac:dyDescent="0.25">
      <c r="C120" s="118"/>
      <c r="D120" s="66">
        <v>44816</v>
      </c>
      <c r="E120" s="70">
        <v>7683</v>
      </c>
      <c r="F120" s="68" t="s">
        <v>74</v>
      </c>
      <c r="G120" s="84"/>
      <c r="H120" s="69">
        <v>31425.3</v>
      </c>
      <c r="I120" s="46">
        <f t="shared" si="1"/>
        <v>26817635.061499994</v>
      </c>
    </row>
    <row r="121" spans="3:9" s="27" customFormat="1" ht="30" thickTop="1" thickBot="1" x14ac:dyDescent="0.25">
      <c r="C121" s="118"/>
      <c r="D121" s="66">
        <v>44816</v>
      </c>
      <c r="E121" s="70">
        <v>7684</v>
      </c>
      <c r="F121" s="68" t="s">
        <v>16</v>
      </c>
      <c r="G121" s="84"/>
      <c r="H121" s="69">
        <v>61560</v>
      </c>
      <c r="I121" s="46">
        <f t="shared" si="1"/>
        <v>26756075.061499994</v>
      </c>
    </row>
    <row r="122" spans="3:9" s="27" customFormat="1" ht="18" thickTop="1" thickBot="1" x14ac:dyDescent="0.25">
      <c r="C122" s="118"/>
      <c r="D122" s="66">
        <v>44816</v>
      </c>
      <c r="E122" s="70">
        <v>7684</v>
      </c>
      <c r="F122" s="68" t="s">
        <v>74</v>
      </c>
      <c r="G122" s="84"/>
      <c r="H122" s="69">
        <v>1169640</v>
      </c>
      <c r="I122" s="46">
        <f t="shared" si="1"/>
        <v>25586435.061499994</v>
      </c>
    </row>
    <row r="123" spans="3:9" s="27" customFormat="1" ht="30" thickTop="1" thickBot="1" x14ac:dyDescent="0.25">
      <c r="C123" s="118"/>
      <c r="D123" s="66">
        <v>44816</v>
      </c>
      <c r="E123" s="70">
        <v>7685</v>
      </c>
      <c r="F123" s="68" t="s">
        <v>16</v>
      </c>
      <c r="G123" s="84"/>
      <c r="H123" s="69">
        <v>17339.8</v>
      </c>
      <c r="I123" s="46">
        <f t="shared" si="1"/>
        <v>25569095.261499994</v>
      </c>
    </row>
    <row r="124" spans="3:9" s="27" customFormat="1" ht="18" thickTop="1" thickBot="1" x14ac:dyDescent="0.25">
      <c r="C124" s="118"/>
      <c r="D124" s="66">
        <v>44816</v>
      </c>
      <c r="E124" s="70">
        <v>7685</v>
      </c>
      <c r="F124" s="68" t="s">
        <v>137</v>
      </c>
      <c r="G124" s="84"/>
      <c r="H124" s="69">
        <v>391879.48</v>
      </c>
      <c r="I124" s="46">
        <f t="shared" si="1"/>
        <v>25177215.781499993</v>
      </c>
    </row>
    <row r="125" spans="3:9" s="27" customFormat="1" ht="30" thickTop="1" thickBot="1" x14ac:dyDescent="0.25">
      <c r="C125" s="118"/>
      <c r="D125" s="66">
        <v>44816</v>
      </c>
      <c r="E125" s="70">
        <v>7686</v>
      </c>
      <c r="F125" s="68" t="s">
        <v>16</v>
      </c>
      <c r="G125" s="84"/>
      <c r="H125" s="69">
        <v>14875</v>
      </c>
      <c r="I125" s="46">
        <f t="shared" si="1"/>
        <v>25162340.781499993</v>
      </c>
    </row>
    <row r="126" spans="3:9" s="27" customFormat="1" ht="18" thickTop="1" thickBot="1" x14ac:dyDescent="0.25">
      <c r="C126" s="118"/>
      <c r="D126" s="66">
        <v>44816</v>
      </c>
      <c r="E126" s="70">
        <v>7686</v>
      </c>
      <c r="F126" s="68" t="s">
        <v>138</v>
      </c>
      <c r="G126" s="84"/>
      <c r="H126" s="69">
        <v>336175</v>
      </c>
      <c r="I126" s="46">
        <f t="shared" si="1"/>
        <v>24826165.781499993</v>
      </c>
    </row>
    <row r="127" spans="3:9" s="27" customFormat="1" ht="30" thickTop="1" thickBot="1" x14ac:dyDescent="0.25">
      <c r="C127" s="118"/>
      <c r="D127" s="66">
        <v>44816</v>
      </c>
      <c r="E127" s="70">
        <v>7687</v>
      </c>
      <c r="F127" s="68" t="s">
        <v>16</v>
      </c>
      <c r="G127" s="84"/>
      <c r="H127" s="69">
        <v>5856.12</v>
      </c>
      <c r="I127" s="46">
        <f t="shared" si="1"/>
        <v>24820309.661499992</v>
      </c>
    </row>
    <row r="128" spans="3:9" s="27" customFormat="1" ht="18" thickTop="1" thickBot="1" x14ac:dyDescent="0.25">
      <c r="C128" s="118"/>
      <c r="D128" s="66">
        <v>44816</v>
      </c>
      <c r="E128" s="70">
        <v>7687</v>
      </c>
      <c r="F128" s="68" t="s">
        <v>139</v>
      </c>
      <c r="G128" s="84"/>
      <c r="H128" s="69">
        <v>132348.29999999999</v>
      </c>
      <c r="I128" s="46">
        <f t="shared" si="1"/>
        <v>24687961.361499991</v>
      </c>
    </row>
    <row r="129" spans="3:10" s="27" customFormat="1" ht="30" thickTop="1" thickBot="1" x14ac:dyDescent="0.25">
      <c r="C129" s="118"/>
      <c r="D129" s="66">
        <v>44816</v>
      </c>
      <c r="E129" s="70">
        <v>7688</v>
      </c>
      <c r="F129" s="68" t="s">
        <v>16</v>
      </c>
      <c r="G129" s="84"/>
      <c r="H129" s="69">
        <v>10888.4</v>
      </c>
      <c r="I129" s="46">
        <f t="shared" si="1"/>
        <v>24677072.961499993</v>
      </c>
    </row>
    <row r="130" spans="3:10" s="27" customFormat="1" ht="30" thickTop="1" thickBot="1" x14ac:dyDescent="0.25">
      <c r="C130" s="118"/>
      <c r="D130" s="66">
        <v>44816</v>
      </c>
      <c r="E130" s="70">
        <v>7688</v>
      </c>
      <c r="F130" s="68" t="s">
        <v>132</v>
      </c>
      <c r="G130" s="84"/>
      <c r="H130" s="69">
        <v>246077.8</v>
      </c>
      <c r="I130" s="46">
        <f t="shared" si="1"/>
        <v>24430995.161499992</v>
      </c>
    </row>
    <row r="131" spans="3:10" s="27" customFormat="1" ht="30" thickTop="1" thickBot="1" x14ac:dyDescent="0.25">
      <c r="C131" s="118"/>
      <c r="D131" s="66">
        <v>44816</v>
      </c>
      <c r="E131" s="70">
        <v>7689</v>
      </c>
      <c r="F131" s="68" t="s">
        <v>16</v>
      </c>
      <c r="G131" s="84"/>
      <c r="H131" s="69">
        <v>5755</v>
      </c>
      <c r="I131" s="46">
        <f t="shared" si="1"/>
        <v>24425240.161499992</v>
      </c>
    </row>
    <row r="132" spans="3:10" s="27" customFormat="1" ht="30" thickTop="1" thickBot="1" x14ac:dyDescent="0.25">
      <c r="C132" s="118"/>
      <c r="D132" s="66">
        <v>44816</v>
      </c>
      <c r="E132" s="70">
        <v>7689</v>
      </c>
      <c r="F132" s="68" t="s">
        <v>84</v>
      </c>
      <c r="G132" s="84"/>
      <c r="H132" s="69">
        <v>130063</v>
      </c>
      <c r="I132" s="46">
        <f t="shared" si="1"/>
        <v>24295177.161499992</v>
      </c>
    </row>
    <row r="133" spans="3:10" s="27" customFormat="1" ht="30" thickTop="1" thickBot="1" x14ac:dyDescent="0.25">
      <c r="C133" s="118"/>
      <c r="D133" s="66">
        <v>44816</v>
      </c>
      <c r="E133" s="70">
        <v>7690</v>
      </c>
      <c r="F133" s="68" t="s">
        <v>16</v>
      </c>
      <c r="G133" s="84"/>
      <c r="H133" s="69">
        <v>12205.4</v>
      </c>
      <c r="I133" s="46">
        <f t="shared" si="1"/>
        <v>24282971.761499994</v>
      </c>
      <c r="J133" s="155">
        <f>+I133-'[1]CTA. RECOLECTORA AUXILIAR 3001'!$J$7795</f>
        <v>8999406.4899999984</v>
      </c>
    </row>
    <row r="134" spans="3:10" s="27" customFormat="1" ht="30" thickTop="1" thickBot="1" x14ac:dyDescent="0.25">
      <c r="C134" s="118"/>
      <c r="D134" s="66">
        <v>44816</v>
      </c>
      <c r="E134" s="70">
        <v>7690</v>
      </c>
      <c r="F134" s="68" t="s">
        <v>140</v>
      </c>
      <c r="G134" s="84"/>
      <c r="H134" s="69">
        <v>275842.13</v>
      </c>
      <c r="I134" s="46">
        <f t="shared" si="1"/>
        <v>24007129.631499995</v>
      </c>
    </row>
    <row r="135" spans="3:10" s="27" customFormat="1" ht="30" thickTop="1" thickBot="1" x14ac:dyDescent="0.25">
      <c r="C135" s="118"/>
      <c r="D135" s="66">
        <v>44817</v>
      </c>
      <c r="E135" s="70">
        <v>7691</v>
      </c>
      <c r="F135" s="68" t="s">
        <v>16</v>
      </c>
      <c r="G135" s="84"/>
      <c r="H135" s="69">
        <v>22295</v>
      </c>
      <c r="I135" s="46">
        <f t="shared" si="1"/>
        <v>23984834.631499995</v>
      </c>
    </row>
    <row r="136" spans="3:10" s="27" customFormat="1" ht="18" thickTop="1" thickBot="1" x14ac:dyDescent="0.25">
      <c r="C136" s="118"/>
      <c r="D136" s="66">
        <v>44817</v>
      </c>
      <c r="E136" s="70">
        <v>7691</v>
      </c>
      <c r="F136" s="68" t="s">
        <v>141</v>
      </c>
      <c r="G136" s="84"/>
      <c r="H136" s="69">
        <v>503867</v>
      </c>
      <c r="I136" s="46">
        <f t="shared" si="1"/>
        <v>23480967.631499995</v>
      </c>
    </row>
    <row r="137" spans="3:10" s="27" customFormat="1" ht="30" thickTop="1" thickBot="1" x14ac:dyDescent="0.25">
      <c r="C137" s="118"/>
      <c r="D137" s="66">
        <v>44817</v>
      </c>
      <c r="E137" s="70">
        <v>7692</v>
      </c>
      <c r="F137" s="68" t="s">
        <v>16</v>
      </c>
      <c r="G137" s="84"/>
      <c r="H137" s="69">
        <v>5862.02</v>
      </c>
      <c r="I137" s="46">
        <f t="shared" si="1"/>
        <v>23475105.611499995</v>
      </c>
    </row>
    <row r="138" spans="3:10" s="27" customFormat="1" ht="18" thickTop="1" thickBot="1" x14ac:dyDescent="0.25">
      <c r="C138" s="118"/>
      <c r="D138" s="66">
        <v>44817</v>
      </c>
      <c r="E138" s="70">
        <v>7692</v>
      </c>
      <c r="F138" s="68" t="s">
        <v>142</v>
      </c>
      <c r="G138" s="84"/>
      <c r="H138" s="69">
        <v>111378.29</v>
      </c>
      <c r="I138" s="46">
        <f t="shared" si="1"/>
        <v>23363727.321499996</v>
      </c>
    </row>
    <row r="139" spans="3:10" s="27" customFormat="1" ht="30" thickTop="1" thickBot="1" x14ac:dyDescent="0.25">
      <c r="C139" s="118"/>
      <c r="D139" s="66">
        <v>44817</v>
      </c>
      <c r="E139" s="70">
        <v>7693</v>
      </c>
      <c r="F139" s="68" t="s">
        <v>16</v>
      </c>
      <c r="G139" s="84"/>
      <c r="H139" s="69">
        <v>5000</v>
      </c>
      <c r="I139" s="46">
        <f t="shared" si="1"/>
        <v>23358727.321499996</v>
      </c>
    </row>
    <row r="140" spans="3:10" s="27" customFormat="1" ht="18" thickTop="1" thickBot="1" x14ac:dyDescent="0.25">
      <c r="C140" s="118"/>
      <c r="D140" s="66">
        <v>44817</v>
      </c>
      <c r="E140" s="70">
        <v>7693</v>
      </c>
      <c r="F140" s="68" t="s">
        <v>129</v>
      </c>
      <c r="G140" s="84"/>
      <c r="H140" s="69">
        <v>95000</v>
      </c>
      <c r="I140" s="46">
        <f t="shared" si="1"/>
        <v>23263727.321499996</v>
      </c>
    </row>
    <row r="141" spans="3:10" s="27" customFormat="1" ht="30" thickTop="1" thickBot="1" x14ac:dyDescent="0.25">
      <c r="C141" s="118"/>
      <c r="D141" s="66">
        <v>44817</v>
      </c>
      <c r="E141" s="70">
        <v>7694</v>
      </c>
      <c r="F141" s="68" t="s">
        <v>16</v>
      </c>
      <c r="G141" s="84"/>
      <c r="H141" s="69">
        <v>11051.48</v>
      </c>
      <c r="I141" s="46">
        <f t="shared" si="1"/>
        <v>23252675.841499995</v>
      </c>
    </row>
    <row r="142" spans="3:10" s="27" customFormat="1" ht="18" thickTop="1" thickBot="1" x14ac:dyDescent="0.25">
      <c r="C142" s="118"/>
      <c r="D142" s="66">
        <v>44817</v>
      </c>
      <c r="E142" s="70">
        <v>7694</v>
      </c>
      <c r="F142" s="68" t="s">
        <v>143</v>
      </c>
      <c r="G142" s="84"/>
      <c r="H142" s="69">
        <v>249763.51</v>
      </c>
      <c r="I142" s="46">
        <f t="shared" si="1"/>
        <v>23002912.331499994</v>
      </c>
    </row>
    <row r="143" spans="3:10" s="27" customFormat="1" ht="30" thickTop="1" thickBot="1" x14ac:dyDescent="0.25">
      <c r="C143" s="118"/>
      <c r="D143" s="66">
        <v>44818</v>
      </c>
      <c r="E143" s="70"/>
      <c r="F143" s="68" t="s">
        <v>23</v>
      </c>
      <c r="G143" s="84">
        <v>1063180</v>
      </c>
      <c r="H143" s="69"/>
      <c r="I143" s="46">
        <f t="shared" si="1"/>
        <v>24066092.331499994</v>
      </c>
    </row>
    <row r="144" spans="3:10" s="27" customFormat="1" ht="30" thickTop="1" thickBot="1" x14ac:dyDescent="0.25">
      <c r="C144" s="118"/>
      <c r="D144" s="66">
        <v>44818</v>
      </c>
      <c r="E144" s="70">
        <v>7696</v>
      </c>
      <c r="F144" s="68" t="s">
        <v>16</v>
      </c>
      <c r="G144" s="84"/>
      <c r="H144" s="69">
        <v>225</v>
      </c>
      <c r="I144" s="46">
        <f t="shared" si="1"/>
        <v>24065867.331499994</v>
      </c>
    </row>
    <row r="145" spans="3:10" s="27" customFormat="1" ht="30" thickTop="1" thickBot="1" x14ac:dyDescent="0.25">
      <c r="C145" s="118"/>
      <c r="D145" s="66">
        <v>44818</v>
      </c>
      <c r="E145" s="70">
        <v>7696</v>
      </c>
      <c r="F145" s="68" t="s">
        <v>71</v>
      </c>
      <c r="G145" s="84"/>
      <c r="H145" s="69">
        <v>4275</v>
      </c>
      <c r="I145" s="46">
        <f t="shared" si="1"/>
        <v>24061592.331499994</v>
      </c>
    </row>
    <row r="146" spans="3:10" s="27" customFormat="1" ht="30" thickTop="1" thickBot="1" x14ac:dyDescent="0.25">
      <c r="C146" s="118"/>
      <c r="D146" s="66">
        <v>44818</v>
      </c>
      <c r="E146" s="70">
        <v>7697</v>
      </c>
      <c r="F146" s="68" t="s">
        <v>16</v>
      </c>
      <c r="G146" s="84"/>
      <c r="H146" s="69">
        <v>893.76</v>
      </c>
      <c r="I146" s="46">
        <f t="shared" ref="I146:I163" si="2">I145+G146-H146</f>
        <v>24060698.571499992</v>
      </c>
    </row>
    <row r="147" spans="3:10" s="27" customFormat="1" ht="30" thickTop="1" thickBot="1" x14ac:dyDescent="0.25">
      <c r="C147" s="118"/>
      <c r="D147" s="66">
        <v>44818</v>
      </c>
      <c r="E147" s="70">
        <v>7697</v>
      </c>
      <c r="F147" s="68" t="s">
        <v>73</v>
      </c>
      <c r="G147" s="84"/>
      <c r="H147" s="69">
        <v>20199.07</v>
      </c>
      <c r="I147" s="46">
        <f t="shared" si="2"/>
        <v>24040499.501499992</v>
      </c>
    </row>
    <row r="148" spans="3:10" s="27" customFormat="1" ht="30" thickTop="1" thickBot="1" x14ac:dyDescent="0.25">
      <c r="C148" s="118"/>
      <c r="D148" s="66">
        <v>44818</v>
      </c>
      <c r="E148" s="70">
        <v>7698</v>
      </c>
      <c r="F148" s="68" t="s">
        <v>16</v>
      </c>
      <c r="G148" s="84"/>
      <c r="H148" s="69">
        <v>5235.9799999999996</v>
      </c>
      <c r="I148" s="46">
        <f t="shared" si="2"/>
        <v>24035263.521499991</v>
      </c>
    </row>
    <row r="149" spans="3:10" s="27" customFormat="1" ht="18" thickTop="1" thickBot="1" x14ac:dyDescent="0.25">
      <c r="C149" s="118"/>
      <c r="D149" s="66">
        <v>44818</v>
      </c>
      <c r="E149" s="70">
        <v>7698</v>
      </c>
      <c r="F149" s="68" t="s">
        <v>144</v>
      </c>
      <c r="G149" s="84"/>
      <c r="H149" s="69">
        <v>54172.3</v>
      </c>
      <c r="I149" s="46">
        <f t="shared" si="2"/>
        <v>23981091.221499991</v>
      </c>
    </row>
    <row r="150" spans="3:10" s="27" customFormat="1" ht="30" thickTop="1" thickBot="1" x14ac:dyDescent="0.25">
      <c r="C150" s="118"/>
      <c r="D150" s="66">
        <v>44818</v>
      </c>
      <c r="E150" s="70">
        <v>7699</v>
      </c>
      <c r="F150" s="68" t="s">
        <v>16</v>
      </c>
      <c r="G150" s="84"/>
      <c r="H150" s="69">
        <v>12000</v>
      </c>
      <c r="I150" s="46">
        <f t="shared" si="2"/>
        <v>23969091.221499991</v>
      </c>
    </row>
    <row r="151" spans="3:10" s="27" customFormat="1" ht="18" thickTop="1" thickBot="1" x14ac:dyDescent="0.25">
      <c r="C151" s="118"/>
      <c r="D151" s="66">
        <v>44818</v>
      </c>
      <c r="E151" s="70">
        <v>7699</v>
      </c>
      <c r="F151" s="68" t="s">
        <v>145</v>
      </c>
      <c r="G151" s="84"/>
      <c r="H151" s="69">
        <v>271200</v>
      </c>
      <c r="I151" s="46">
        <f t="shared" si="2"/>
        <v>23697891.221499991</v>
      </c>
    </row>
    <row r="152" spans="3:10" s="27" customFormat="1" ht="30" thickTop="1" thickBot="1" x14ac:dyDescent="0.25">
      <c r="C152" s="118"/>
      <c r="D152" s="66">
        <v>44818</v>
      </c>
      <c r="E152" s="70">
        <v>7700</v>
      </c>
      <c r="F152" s="68" t="s">
        <v>16</v>
      </c>
      <c r="G152" s="84"/>
      <c r="H152" s="69">
        <v>14625</v>
      </c>
      <c r="I152" s="46">
        <f t="shared" si="2"/>
        <v>23683266.221499991</v>
      </c>
    </row>
    <row r="153" spans="3:10" s="27" customFormat="1" ht="18" thickTop="1" thickBot="1" x14ac:dyDescent="0.25">
      <c r="C153" s="118"/>
      <c r="D153" s="66">
        <v>44818</v>
      </c>
      <c r="E153" s="70">
        <v>7700</v>
      </c>
      <c r="F153" s="68" t="s">
        <v>146</v>
      </c>
      <c r="G153" s="84"/>
      <c r="H153" s="69">
        <v>277875</v>
      </c>
      <c r="I153" s="46">
        <f t="shared" si="2"/>
        <v>23405391.221499991</v>
      </c>
    </row>
    <row r="154" spans="3:10" s="27" customFormat="1" ht="30" thickTop="1" thickBot="1" x14ac:dyDescent="0.25">
      <c r="C154" s="118"/>
      <c r="D154" s="66">
        <v>44818</v>
      </c>
      <c r="E154" s="70">
        <v>7701</v>
      </c>
      <c r="F154" s="68" t="s">
        <v>16</v>
      </c>
      <c r="G154" s="84"/>
      <c r="H154" s="69">
        <v>37000</v>
      </c>
      <c r="I154" s="46">
        <f t="shared" si="2"/>
        <v>23368391.221499991</v>
      </c>
      <c r="J154" s="155">
        <f>+I154-'[1]CTA. RECOLECTORA AUXILIAR 3001'!$J$7816</f>
        <v>-10233744.980000008</v>
      </c>
    </row>
    <row r="155" spans="3:10" s="27" customFormat="1" ht="18" thickTop="1" thickBot="1" x14ac:dyDescent="0.25">
      <c r="C155" s="118"/>
      <c r="D155" s="66">
        <v>44818</v>
      </c>
      <c r="E155" s="70">
        <v>7701</v>
      </c>
      <c r="F155" s="68" t="s">
        <v>74</v>
      </c>
      <c r="G155" s="84"/>
      <c r="H155" s="69">
        <v>703000</v>
      </c>
      <c r="I155" s="46">
        <f t="shared" si="2"/>
        <v>22665391.221499991</v>
      </c>
    </row>
    <row r="156" spans="3:10" s="27" customFormat="1" ht="30" thickTop="1" thickBot="1" x14ac:dyDescent="0.25">
      <c r="C156" s="118"/>
      <c r="D156" s="66">
        <v>44818</v>
      </c>
      <c r="E156" s="70">
        <v>7702</v>
      </c>
      <c r="F156" s="68" t="s">
        <v>16</v>
      </c>
      <c r="G156" s="84"/>
      <c r="H156" s="69">
        <v>76205</v>
      </c>
      <c r="I156" s="46">
        <f t="shared" si="2"/>
        <v>22589186.221499991</v>
      </c>
    </row>
    <row r="157" spans="3:10" s="27" customFormat="1" ht="18" thickTop="1" thickBot="1" x14ac:dyDescent="0.25">
      <c r="C157" s="118"/>
      <c r="D157" s="66">
        <v>44818</v>
      </c>
      <c r="E157" s="70">
        <v>7702</v>
      </c>
      <c r="F157" s="68" t="s">
        <v>82</v>
      </c>
      <c r="G157" s="84"/>
      <c r="H157" s="69">
        <v>1447895</v>
      </c>
      <c r="I157" s="46">
        <f t="shared" si="2"/>
        <v>21141291.221499991</v>
      </c>
    </row>
    <row r="158" spans="3:10" s="27" customFormat="1" ht="30" thickTop="1" thickBot="1" x14ac:dyDescent="0.25">
      <c r="C158" s="118"/>
      <c r="D158" s="66">
        <v>44819</v>
      </c>
      <c r="E158" s="70"/>
      <c r="F158" s="68" t="s">
        <v>23</v>
      </c>
      <c r="G158" s="84">
        <v>118525.55</v>
      </c>
      <c r="H158" s="69"/>
      <c r="I158" s="46">
        <f t="shared" si="2"/>
        <v>21259816.771499991</v>
      </c>
    </row>
    <row r="159" spans="3:10" s="27" customFormat="1" ht="30" thickTop="1" thickBot="1" x14ac:dyDescent="0.25">
      <c r="C159" s="118"/>
      <c r="D159" s="66">
        <v>44819</v>
      </c>
      <c r="E159" s="70">
        <v>7703</v>
      </c>
      <c r="F159" s="68" t="s">
        <v>16</v>
      </c>
      <c r="G159" s="84"/>
      <c r="H159" s="69">
        <v>39409.129999999997</v>
      </c>
      <c r="I159" s="46">
        <f t="shared" si="2"/>
        <v>21220407.641499992</v>
      </c>
    </row>
    <row r="160" spans="3:10" s="27" customFormat="1" ht="18" thickTop="1" thickBot="1" x14ac:dyDescent="0.25">
      <c r="C160" s="118"/>
      <c r="D160" s="66">
        <v>44819</v>
      </c>
      <c r="E160" s="70">
        <v>7703</v>
      </c>
      <c r="F160" s="68" t="s">
        <v>137</v>
      </c>
      <c r="G160" s="84"/>
      <c r="H160" s="69">
        <v>890646.22</v>
      </c>
      <c r="I160" s="46">
        <f t="shared" si="2"/>
        <v>20329761.421499994</v>
      </c>
    </row>
    <row r="161" spans="3:9" s="27" customFormat="1" ht="30" thickTop="1" thickBot="1" x14ac:dyDescent="0.25">
      <c r="C161" s="118"/>
      <c r="D161" s="66">
        <v>44819</v>
      </c>
      <c r="E161" s="70">
        <v>7704</v>
      </c>
      <c r="F161" s="68" t="s">
        <v>16</v>
      </c>
      <c r="G161" s="84"/>
      <c r="H161" s="69">
        <v>34200</v>
      </c>
      <c r="I161" s="46">
        <f t="shared" si="2"/>
        <v>20295561.421499994</v>
      </c>
    </row>
    <row r="162" spans="3:9" s="27" customFormat="1" ht="18" thickTop="1" thickBot="1" x14ac:dyDescent="0.25">
      <c r="C162" s="118"/>
      <c r="D162" s="66">
        <v>44819</v>
      </c>
      <c r="E162" s="70">
        <v>7704</v>
      </c>
      <c r="F162" s="68" t="s">
        <v>147</v>
      </c>
      <c r="G162" s="84"/>
      <c r="H162" s="69">
        <v>649800</v>
      </c>
      <c r="I162" s="46">
        <f t="shared" si="2"/>
        <v>19645761.421499994</v>
      </c>
    </row>
    <row r="163" spans="3:9" s="27" customFormat="1" ht="30" thickTop="1" thickBot="1" x14ac:dyDescent="0.25">
      <c r="C163" s="118"/>
      <c r="D163" s="66">
        <v>44819</v>
      </c>
      <c r="E163" s="70">
        <v>7705</v>
      </c>
      <c r="F163" s="68" t="s">
        <v>16</v>
      </c>
      <c r="G163" s="84"/>
      <c r="H163" s="69">
        <v>5108.8599999999997</v>
      </c>
      <c r="I163" s="46">
        <f t="shared" si="2"/>
        <v>19640652.561499994</v>
      </c>
    </row>
    <row r="164" spans="3:9" s="27" customFormat="1" ht="18" thickTop="1" thickBot="1" x14ac:dyDescent="0.25">
      <c r="C164" s="118"/>
      <c r="D164" s="66">
        <v>44819</v>
      </c>
      <c r="E164" s="70">
        <v>7705</v>
      </c>
      <c r="F164" s="68" t="s">
        <v>148</v>
      </c>
      <c r="G164" s="84"/>
      <c r="H164" s="69">
        <v>113416.69</v>
      </c>
      <c r="I164" s="46">
        <f t="shared" ref="I164:I268" si="3">I163+G164-H164</f>
        <v>19527235.871499993</v>
      </c>
    </row>
    <row r="165" spans="3:9" s="27" customFormat="1" ht="30" thickTop="1" thickBot="1" x14ac:dyDescent="0.25">
      <c r="C165" s="118"/>
      <c r="D165" s="66">
        <v>44820</v>
      </c>
      <c r="E165" s="70"/>
      <c r="F165" s="68" t="s">
        <v>23</v>
      </c>
      <c r="G165" s="84">
        <v>14777368.699999999</v>
      </c>
      <c r="H165" s="69"/>
      <c r="I165" s="46">
        <f t="shared" si="3"/>
        <v>34304604.571499988</v>
      </c>
    </row>
    <row r="166" spans="3:9" s="27" customFormat="1" ht="30" thickTop="1" thickBot="1" x14ac:dyDescent="0.25">
      <c r="C166" s="118"/>
      <c r="D166" s="66">
        <v>44822</v>
      </c>
      <c r="E166" s="70">
        <v>7706</v>
      </c>
      <c r="F166" s="68" t="s">
        <v>16</v>
      </c>
      <c r="G166" s="84"/>
      <c r="H166" s="69">
        <v>2745</v>
      </c>
      <c r="I166" s="46">
        <f t="shared" si="3"/>
        <v>34301859.571499988</v>
      </c>
    </row>
    <row r="167" spans="3:9" s="27" customFormat="1" ht="18" thickTop="1" thickBot="1" x14ac:dyDescent="0.25">
      <c r="C167" s="118"/>
      <c r="D167" s="66">
        <v>44822</v>
      </c>
      <c r="E167" s="70">
        <v>7706</v>
      </c>
      <c r="F167" s="68" t="s">
        <v>80</v>
      </c>
      <c r="G167" s="84"/>
      <c r="H167" s="69">
        <v>52155</v>
      </c>
      <c r="I167" s="46">
        <f t="shared" si="3"/>
        <v>34249704.571499988</v>
      </c>
    </row>
    <row r="168" spans="3:9" s="27" customFormat="1" ht="30" thickTop="1" thickBot="1" x14ac:dyDescent="0.25">
      <c r="C168" s="118"/>
      <c r="D168" s="66">
        <v>44822</v>
      </c>
      <c r="E168" s="70">
        <v>7707</v>
      </c>
      <c r="F168" s="68" t="s">
        <v>16</v>
      </c>
      <c r="G168" s="84"/>
      <c r="H168" s="69">
        <v>21490</v>
      </c>
      <c r="I168" s="46">
        <f t="shared" si="3"/>
        <v>34228214.571499988</v>
      </c>
    </row>
    <row r="169" spans="3:9" s="27" customFormat="1" ht="30" thickTop="1" thickBot="1" x14ac:dyDescent="0.25">
      <c r="C169" s="118"/>
      <c r="D169" s="66">
        <v>44822</v>
      </c>
      <c r="E169" s="70">
        <v>7707</v>
      </c>
      <c r="F169" s="68" t="s">
        <v>149</v>
      </c>
      <c r="G169" s="84"/>
      <c r="H169" s="69">
        <v>485674</v>
      </c>
      <c r="I169" s="46">
        <f t="shared" si="3"/>
        <v>33742540.571499988</v>
      </c>
    </row>
    <row r="170" spans="3:9" s="27" customFormat="1" ht="30" thickTop="1" thickBot="1" x14ac:dyDescent="0.25">
      <c r="C170" s="118"/>
      <c r="D170" s="66">
        <v>44822</v>
      </c>
      <c r="E170" s="70">
        <v>7708</v>
      </c>
      <c r="F170" s="68" t="s">
        <v>150</v>
      </c>
      <c r="G170" s="84"/>
      <c r="H170" s="69">
        <v>437186.31</v>
      </c>
      <c r="I170" s="46">
        <f t="shared" si="3"/>
        <v>33305354.26149999</v>
      </c>
    </row>
    <row r="171" spans="3:9" s="27" customFormat="1" ht="30" thickTop="1" thickBot="1" x14ac:dyDescent="0.25">
      <c r="C171" s="118"/>
      <c r="D171" s="66">
        <v>44822</v>
      </c>
      <c r="E171" s="70">
        <v>7708</v>
      </c>
      <c r="F171" s="68" t="s">
        <v>151</v>
      </c>
      <c r="G171" s="84"/>
      <c r="H171" s="69">
        <v>14340182.390000001</v>
      </c>
      <c r="I171" s="46">
        <f t="shared" si="3"/>
        <v>18965171.871499989</v>
      </c>
    </row>
    <row r="172" spans="3:9" s="27" customFormat="1" ht="30" thickTop="1" thickBot="1" x14ac:dyDescent="0.25">
      <c r="C172" s="118"/>
      <c r="D172" s="66">
        <v>44824</v>
      </c>
      <c r="E172" s="70"/>
      <c r="F172" s="68" t="s">
        <v>23</v>
      </c>
      <c r="G172" s="84">
        <v>7532974.0800000001</v>
      </c>
      <c r="H172" s="69"/>
      <c r="I172" s="46">
        <f t="shared" si="3"/>
        <v>26498145.951499991</v>
      </c>
    </row>
    <row r="173" spans="3:9" s="27" customFormat="1" ht="30" thickTop="1" thickBot="1" x14ac:dyDescent="0.25">
      <c r="C173" s="118"/>
      <c r="D173" s="66">
        <v>44824</v>
      </c>
      <c r="E173" s="70">
        <v>7711</v>
      </c>
      <c r="F173" s="68" t="s">
        <v>16</v>
      </c>
      <c r="G173" s="84"/>
      <c r="H173" s="69">
        <v>4282.7</v>
      </c>
      <c r="I173" s="46">
        <f t="shared" si="3"/>
        <v>26493863.251499992</v>
      </c>
    </row>
    <row r="174" spans="3:9" s="27" customFormat="1" ht="30" thickTop="1" thickBot="1" x14ac:dyDescent="0.25">
      <c r="C174" s="118"/>
      <c r="D174" s="66">
        <v>44824</v>
      </c>
      <c r="E174" s="70">
        <v>7711</v>
      </c>
      <c r="F174" s="68" t="s">
        <v>77</v>
      </c>
      <c r="G174" s="84"/>
      <c r="H174" s="69">
        <v>96789.02</v>
      </c>
      <c r="I174" s="46">
        <f t="shared" si="3"/>
        <v>26397074.231499992</v>
      </c>
    </row>
    <row r="175" spans="3:9" s="27" customFormat="1" ht="30" thickTop="1" thickBot="1" x14ac:dyDescent="0.25">
      <c r="C175" s="118"/>
      <c r="D175" s="66">
        <v>44824</v>
      </c>
      <c r="E175" s="70">
        <v>7712</v>
      </c>
      <c r="F175" s="68" t="s">
        <v>16</v>
      </c>
      <c r="G175" s="84"/>
      <c r="H175" s="69">
        <v>551</v>
      </c>
      <c r="I175" s="46">
        <f t="shared" si="3"/>
        <v>26396523.231499992</v>
      </c>
    </row>
    <row r="176" spans="3:9" s="27" customFormat="1" ht="18" thickTop="1" thickBot="1" x14ac:dyDescent="0.25">
      <c r="C176" s="118"/>
      <c r="D176" s="66">
        <v>44824</v>
      </c>
      <c r="E176" s="70">
        <v>7712</v>
      </c>
      <c r="F176" s="68" t="s">
        <v>129</v>
      </c>
      <c r="G176" s="84"/>
      <c r="H176" s="69">
        <v>10469</v>
      </c>
      <c r="I176" s="46">
        <f t="shared" si="3"/>
        <v>26386054.231499992</v>
      </c>
    </row>
    <row r="177" spans="3:9" s="27" customFormat="1" ht="30" thickTop="1" thickBot="1" x14ac:dyDescent="0.25">
      <c r="C177" s="118"/>
      <c r="D177" s="66">
        <v>44824</v>
      </c>
      <c r="E177" s="70">
        <v>7713</v>
      </c>
      <c r="F177" s="68" t="s">
        <v>16</v>
      </c>
      <c r="G177" s="84"/>
      <c r="H177" s="69">
        <v>5539.3</v>
      </c>
      <c r="I177" s="46">
        <f t="shared" si="3"/>
        <v>26380514.931499992</v>
      </c>
    </row>
    <row r="178" spans="3:9" s="27" customFormat="1" ht="18" thickTop="1" thickBot="1" x14ac:dyDescent="0.25">
      <c r="C178" s="118"/>
      <c r="D178" s="66">
        <v>44824</v>
      </c>
      <c r="E178" s="70">
        <v>7713</v>
      </c>
      <c r="F178" s="68" t="s">
        <v>147</v>
      </c>
      <c r="G178" s="84"/>
      <c r="H178" s="69">
        <v>105246.7</v>
      </c>
      <c r="I178" s="46">
        <f t="shared" si="3"/>
        <v>26275268.231499992</v>
      </c>
    </row>
    <row r="179" spans="3:9" s="27" customFormat="1" ht="30" thickTop="1" thickBot="1" x14ac:dyDescent="0.25">
      <c r="C179" s="118"/>
      <c r="D179" s="66">
        <v>44824</v>
      </c>
      <c r="E179" s="70">
        <v>7714</v>
      </c>
      <c r="F179" s="68" t="s">
        <v>16</v>
      </c>
      <c r="G179" s="84"/>
      <c r="H179" s="69">
        <v>22500</v>
      </c>
      <c r="I179" s="46">
        <f t="shared" si="3"/>
        <v>26252768.231499992</v>
      </c>
    </row>
    <row r="180" spans="3:9" s="27" customFormat="1" ht="18" thickTop="1" thickBot="1" x14ac:dyDescent="0.25">
      <c r="C180" s="118"/>
      <c r="D180" s="66">
        <v>44824</v>
      </c>
      <c r="E180" s="70">
        <v>7714</v>
      </c>
      <c r="F180" s="68" t="s">
        <v>65</v>
      </c>
      <c r="G180" s="84"/>
      <c r="H180" s="69">
        <v>508500</v>
      </c>
      <c r="I180" s="46">
        <f t="shared" si="3"/>
        <v>25744268.231499992</v>
      </c>
    </row>
    <row r="181" spans="3:9" s="27" customFormat="1" ht="30" thickTop="1" thickBot="1" x14ac:dyDescent="0.25">
      <c r="C181" s="118"/>
      <c r="D181" s="66">
        <v>44824</v>
      </c>
      <c r="E181" s="70">
        <v>7715</v>
      </c>
      <c r="F181" s="68" t="s">
        <v>16</v>
      </c>
      <c r="G181" s="84"/>
      <c r="H181" s="69">
        <v>1425</v>
      </c>
      <c r="I181" s="46">
        <f t="shared" si="3"/>
        <v>25742843.231499992</v>
      </c>
    </row>
    <row r="182" spans="3:9" s="27" customFormat="1" ht="18" thickTop="1" thickBot="1" x14ac:dyDescent="0.25">
      <c r="C182" s="118"/>
      <c r="D182" s="66">
        <v>44824</v>
      </c>
      <c r="E182" s="70">
        <v>7715</v>
      </c>
      <c r="F182" s="68" t="s">
        <v>80</v>
      </c>
      <c r="G182" s="84"/>
      <c r="H182" s="69">
        <v>27075</v>
      </c>
      <c r="I182" s="46">
        <f t="shared" si="3"/>
        <v>25715768.231499992</v>
      </c>
    </row>
    <row r="183" spans="3:9" s="27" customFormat="1" ht="30" thickTop="1" thickBot="1" x14ac:dyDescent="0.25">
      <c r="C183" s="118"/>
      <c r="D183" s="66">
        <v>44824</v>
      </c>
      <c r="E183" s="70">
        <v>7716</v>
      </c>
      <c r="F183" s="68" t="s">
        <v>16</v>
      </c>
      <c r="G183" s="84"/>
      <c r="H183" s="69">
        <v>1197</v>
      </c>
      <c r="I183" s="46">
        <f t="shared" si="3"/>
        <v>25714571.231499992</v>
      </c>
    </row>
    <row r="184" spans="3:9" s="27" customFormat="1" ht="18" thickTop="1" thickBot="1" x14ac:dyDescent="0.25">
      <c r="C184" s="118"/>
      <c r="D184" s="66">
        <v>44824</v>
      </c>
      <c r="E184" s="70">
        <v>7716</v>
      </c>
      <c r="F184" s="68" t="s">
        <v>152</v>
      </c>
      <c r="G184" s="84"/>
      <c r="H184" s="69">
        <v>22743</v>
      </c>
      <c r="I184" s="46">
        <f t="shared" si="3"/>
        <v>25691828.231499992</v>
      </c>
    </row>
    <row r="185" spans="3:9" s="27" customFormat="1" ht="30" thickTop="1" thickBot="1" x14ac:dyDescent="0.25">
      <c r="C185" s="118"/>
      <c r="D185" s="66">
        <v>44824</v>
      </c>
      <c r="E185" s="70">
        <v>7717</v>
      </c>
      <c r="F185" s="68" t="s">
        <v>16</v>
      </c>
      <c r="G185" s="84"/>
      <c r="H185" s="69">
        <v>1400</v>
      </c>
      <c r="I185" s="46">
        <f t="shared" si="3"/>
        <v>25690428.231499992</v>
      </c>
    </row>
    <row r="186" spans="3:9" s="27" customFormat="1" ht="18" thickTop="1" thickBot="1" x14ac:dyDescent="0.25">
      <c r="C186" s="118"/>
      <c r="D186" s="66">
        <v>44824</v>
      </c>
      <c r="E186" s="70">
        <v>7717</v>
      </c>
      <c r="F186" s="68" t="s">
        <v>153</v>
      </c>
      <c r="G186" s="84"/>
      <c r="H186" s="69">
        <v>26600</v>
      </c>
      <c r="I186" s="46">
        <f t="shared" si="3"/>
        <v>25663828.231499992</v>
      </c>
    </row>
    <row r="187" spans="3:9" s="27" customFormat="1" ht="30" thickTop="1" thickBot="1" x14ac:dyDescent="0.25">
      <c r="C187" s="118"/>
      <c r="D187" s="66">
        <v>44824</v>
      </c>
      <c r="E187" s="70">
        <v>7718</v>
      </c>
      <c r="F187" s="68" t="s">
        <v>16</v>
      </c>
      <c r="G187" s="84"/>
      <c r="H187" s="69">
        <v>9300</v>
      </c>
      <c r="I187" s="46">
        <f t="shared" si="3"/>
        <v>25654528.231499992</v>
      </c>
    </row>
    <row r="188" spans="3:9" s="27" customFormat="1" ht="18" thickTop="1" thickBot="1" x14ac:dyDescent="0.25">
      <c r="C188" s="118"/>
      <c r="D188" s="66">
        <v>44824</v>
      </c>
      <c r="E188" s="70">
        <v>7718</v>
      </c>
      <c r="F188" s="68" t="s">
        <v>79</v>
      </c>
      <c r="G188" s="84"/>
      <c r="H188" s="69">
        <v>176700</v>
      </c>
      <c r="I188" s="46">
        <f t="shared" si="3"/>
        <v>25477828.231499992</v>
      </c>
    </row>
    <row r="189" spans="3:9" s="27" customFormat="1" ht="30" thickTop="1" thickBot="1" x14ac:dyDescent="0.25">
      <c r="C189" s="118"/>
      <c r="D189" s="66">
        <v>44824</v>
      </c>
      <c r="E189" s="70">
        <v>7719</v>
      </c>
      <c r="F189" s="68" t="s">
        <v>16</v>
      </c>
      <c r="G189" s="84"/>
      <c r="H189" s="69">
        <v>91758</v>
      </c>
      <c r="I189" s="46">
        <f t="shared" si="3"/>
        <v>25386070.231499992</v>
      </c>
    </row>
    <row r="190" spans="3:9" s="27" customFormat="1" ht="18" thickTop="1" thickBot="1" x14ac:dyDescent="0.25">
      <c r="C190" s="118"/>
      <c r="D190" s="66">
        <v>44824</v>
      </c>
      <c r="E190" s="70">
        <v>7719</v>
      </c>
      <c r="F190" s="68" t="s">
        <v>154</v>
      </c>
      <c r="G190" s="84"/>
      <c r="H190" s="69">
        <v>1743402</v>
      </c>
      <c r="I190" s="46">
        <f t="shared" si="3"/>
        <v>23642668.231499992</v>
      </c>
    </row>
    <row r="191" spans="3:9" s="27" customFormat="1" ht="30" thickTop="1" thickBot="1" x14ac:dyDescent="0.25">
      <c r="C191" s="118"/>
      <c r="D191" s="66">
        <v>44824</v>
      </c>
      <c r="E191" s="70">
        <v>7720</v>
      </c>
      <c r="F191" s="68" t="s">
        <v>16</v>
      </c>
      <c r="G191" s="84"/>
      <c r="H191" s="69">
        <v>1819.5</v>
      </c>
      <c r="I191" s="46">
        <f t="shared" si="3"/>
        <v>23640848.731499992</v>
      </c>
    </row>
    <row r="192" spans="3:9" s="27" customFormat="1" ht="18" thickTop="1" thickBot="1" x14ac:dyDescent="0.25">
      <c r="C192" s="118"/>
      <c r="D192" s="66">
        <v>44824</v>
      </c>
      <c r="E192" s="70">
        <v>7720</v>
      </c>
      <c r="F192" s="68" t="s">
        <v>155</v>
      </c>
      <c r="G192" s="84"/>
      <c r="H192" s="69">
        <v>41120.699999999997</v>
      </c>
      <c r="I192" s="46">
        <f t="shared" si="3"/>
        <v>23599728.031499993</v>
      </c>
    </row>
    <row r="193" spans="3:9" s="27" customFormat="1" ht="30" thickTop="1" thickBot="1" x14ac:dyDescent="0.25">
      <c r="C193" s="118"/>
      <c r="D193" s="66">
        <v>44824</v>
      </c>
      <c r="E193" s="70">
        <v>7721</v>
      </c>
      <c r="F193" s="68" t="s">
        <v>150</v>
      </c>
      <c r="G193" s="84"/>
      <c r="H193" s="69">
        <v>651649.25</v>
      </c>
      <c r="I193" s="46">
        <f t="shared" si="3"/>
        <v>22948078.781499993</v>
      </c>
    </row>
    <row r="194" spans="3:9" s="27" customFormat="1" ht="30" thickTop="1" thickBot="1" x14ac:dyDescent="0.25">
      <c r="C194" s="118"/>
      <c r="D194" s="66">
        <v>44824</v>
      </c>
      <c r="E194" s="70">
        <v>7721</v>
      </c>
      <c r="F194" s="68" t="s">
        <v>156</v>
      </c>
      <c r="G194" s="84"/>
      <c r="H194" s="69">
        <v>5864844.0099999998</v>
      </c>
      <c r="I194" s="46">
        <f t="shared" si="3"/>
        <v>17083234.771499991</v>
      </c>
    </row>
    <row r="195" spans="3:9" s="27" customFormat="1" ht="30" thickTop="1" thickBot="1" x14ac:dyDescent="0.25">
      <c r="C195" s="118"/>
      <c r="D195" s="66">
        <v>44824</v>
      </c>
      <c r="E195" s="70">
        <v>7722</v>
      </c>
      <c r="F195" s="68" t="s">
        <v>150</v>
      </c>
      <c r="G195" s="84"/>
      <c r="H195" s="69">
        <v>101648.06</v>
      </c>
      <c r="I195" s="46">
        <f t="shared" si="3"/>
        <v>16981586.711499993</v>
      </c>
    </row>
    <row r="196" spans="3:9" s="27" customFormat="1" ht="30" thickTop="1" thickBot="1" x14ac:dyDescent="0.25">
      <c r="C196" s="118"/>
      <c r="D196" s="66">
        <v>44824</v>
      </c>
      <c r="E196" s="70">
        <v>7722</v>
      </c>
      <c r="F196" s="68" t="s">
        <v>157</v>
      </c>
      <c r="G196" s="84"/>
      <c r="H196" s="69">
        <v>914832.76</v>
      </c>
      <c r="I196" s="46">
        <f t="shared" si="3"/>
        <v>16066753.951499993</v>
      </c>
    </row>
    <row r="197" spans="3:9" s="27" customFormat="1" ht="30" thickTop="1" thickBot="1" x14ac:dyDescent="0.25">
      <c r="C197" s="118"/>
      <c r="D197" s="66">
        <v>44825</v>
      </c>
      <c r="E197" s="70"/>
      <c r="F197" s="68" t="s">
        <v>23</v>
      </c>
      <c r="G197" s="84">
        <v>3457777.84</v>
      </c>
      <c r="H197" s="69"/>
      <c r="I197" s="46">
        <f t="shared" si="3"/>
        <v>19524531.791499995</v>
      </c>
    </row>
    <row r="198" spans="3:9" s="27" customFormat="1" ht="30" thickTop="1" thickBot="1" x14ac:dyDescent="0.25">
      <c r="C198" s="118"/>
      <c r="D198" s="66">
        <v>44825</v>
      </c>
      <c r="E198" s="70">
        <v>7726</v>
      </c>
      <c r="F198" s="68" t="s">
        <v>16</v>
      </c>
      <c r="G198" s="84"/>
      <c r="H198" s="69">
        <v>2478.9499999999998</v>
      </c>
      <c r="I198" s="46">
        <f t="shared" si="3"/>
        <v>19522052.841499995</v>
      </c>
    </row>
    <row r="199" spans="3:9" s="27" customFormat="1" ht="18" thickTop="1" thickBot="1" x14ac:dyDescent="0.25">
      <c r="C199" s="118"/>
      <c r="D199" s="66">
        <v>44825</v>
      </c>
      <c r="E199" s="70">
        <v>7726</v>
      </c>
      <c r="F199" s="68" t="s">
        <v>158</v>
      </c>
      <c r="G199" s="84"/>
      <c r="H199" s="69">
        <v>56024.15</v>
      </c>
      <c r="I199" s="46">
        <f t="shared" si="3"/>
        <v>19466028.691499997</v>
      </c>
    </row>
    <row r="200" spans="3:9" s="27" customFormat="1" ht="30" thickTop="1" thickBot="1" x14ac:dyDescent="0.25">
      <c r="C200" s="118"/>
      <c r="D200" s="66">
        <v>44825</v>
      </c>
      <c r="E200" s="70">
        <v>7727</v>
      </c>
      <c r="F200" s="68" t="s">
        <v>16</v>
      </c>
      <c r="G200" s="84"/>
      <c r="H200" s="69">
        <v>3940.8</v>
      </c>
      <c r="I200" s="46">
        <f t="shared" si="3"/>
        <v>19462087.891499996</v>
      </c>
    </row>
    <row r="201" spans="3:9" s="27" customFormat="1" ht="18" thickTop="1" thickBot="1" x14ac:dyDescent="0.25">
      <c r="C201" s="118"/>
      <c r="D201" s="66">
        <v>44825</v>
      </c>
      <c r="E201" s="70">
        <v>7727</v>
      </c>
      <c r="F201" s="68" t="s">
        <v>127</v>
      </c>
      <c r="G201" s="84"/>
      <c r="H201" s="69">
        <v>89062.080000000002</v>
      </c>
      <c r="I201" s="46">
        <f t="shared" si="3"/>
        <v>19373025.811499998</v>
      </c>
    </row>
    <row r="202" spans="3:9" s="27" customFormat="1" ht="30" thickTop="1" thickBot="1" x14ac:dyDescent="0.25">
      <c r="C202" s="118"/>
      <c r="D202" s="66">
        <v>44825</v>
      </c>
      <c r="E202" s="70">
        <v>7728</v>
      </c>
      <c r="F202" s="68" t="s">
        <v>16</v>
      </c>
      <c r="G202" s="84"/>
      <c r="H202" s="69">
        <v>11892</v>
      </c>
      <c r="I202" s="46">
        <f t="shared" si="3"/>
        <v>19361133.811499998</v>
      </c>
    </row>
    <row r="203" spans="3:9" s="27" customFormat="1" ht="18" thickTop="1" thickBot="1" x14ac:dyDescent="0.25">
      <c r="C203" s="118"/>
      <c r="D203" s="66">
        <v>44825</v>
      </c>
      <c r="E203" s="70">
        <v>7728</v>
      </c>
      <c r="F203" s="68" t="s">
        <v>159</v>
      </c>
      <c r="G203" s="84"/>
      <c r="H203" s="69">
        <v>268759.2</v>
      </c>
      <c r="I203" s="46">
        <f t="shared" si="3"/>
        <v>19092374.611499999</v>
      </c>
    </row>
    <row r="204" spans="3:9" s="27" customFormat="1" ht="30" thickTop="1" thickBot="1" x14ac:dyDescent="0.25">
      <c r="C204" s="118"/>
      <c r="D204" s="66">
        <v>44825</v>
      </c>
      <c r="E204" s="70">
        <v>7729</v>
      </c>
      <c r="F204" s="68" t="s">
        <v>16</v>
      </c>
      <c r="G204" s="84"/>
      <c r="H204" s="69">
        <v>8019.87</v>
      </c>
      <c r="I204" s="46">
        <f t="shared" si="3"/>
        <v>19084354.741499998</v>
      </c>
    </row>
    <row r="205" spans="3:9" s="27" customFormat="1" ht="18" thickTop="1" thickBot="1" x14ac:dyDescent="0.25">
      <c r="C205" s="118"/>
      <c r="D205" s="66">
        <v>44825</v>
      </c>
      <c r="E205" s="70">
        <v>7729</v>
      </c>
      <c r="F205" s="68" t="s">
        <v>79</v>
      </c>
      <c r="G205" s="84"/>
      <c r="H205" s="69">
        <v>152377.59</v>
      </c>
      <c r="I205" s="46">
        <f t="shared" si="3"/>
        <v>18931977.151499998</v>
      </c>
    </row>
    <row r="206" spans="3:9" s="27" customFormat="1" ht="30" thickTop="1" thickBot="1" x14ac:dyDescent="0.25">
      <c r="C206" s="118"/>
      <c r="D206" s="66">
        <v>44825</v>
      </c>
      <c r="E206" s="70">
        <v>7730</v>
      </c>
      <c r="F206" s="68" t="s">
        <v>16</v>
      </c>
      <c r="G206" s="84"/>
      <c r="H206" s="69">
        <v>2536.5</v>
      </c>
      <c r="I206" s="46">
        <f t="shared" si="3"/>
        <v>18929440.651499998</v>
      </c>
    </row>
    <row r="207" spans="3:9" s="27" customFormat="1" ht="18" thickTop="1" thickBot="1" x14ac:dyDescent="0.25">
      <c r="C207" s="118"/>
      <c r="D207" s="66">
        <v>44825</v>
      </c>
      <c r="E207" s="70">
        <v>7730</v>
      </c>
      <c r="F207" s="68" t="s">
        <v>160</v>
      </c>
      <c r="G207" s="84"/>
      <c r="H207" s="69">
        <v>57324.9</v>
      </c>
      <c r="I207" s="46">
        <f t="shared" si="3"/>
        <v>18872115.751499999</v>
      </c>
    </row>
    <row r="208" spans="3:9" s="27" customFormat="1" ht="30" thickTop="1" thickBot="1" x14ac:dyDescent="0.25">
      <c r="C208" s="118"/>
      <c r="D208" s="66">
        <v>44825</v>
      </c>
      <c r="E208" s="70">
        <v>7731</v>
      </c>
      <c r="F208" s="68" t="s">
        <v>16</v>
      </c>
      <c r="G208" s="84"/>
      <c r="H208" s="69">
        <v>8031.99</v>
      </c>
      <c r="I208" s="46">
        <f t="shared" si="3"/>
        <v>18864083.761500001</v>
      </c>
    </row>
    <row r="209" spans="3:9" s="27" customFormat="1" ht="18" thickTop="1" thickBot="1" x14ac:dyDescent="0.25">
      <c r="C209" s="118"/>
      <c r="D209" s="66">
        <v>44825</v>
      </c>
      <c r="E209" s="70">
        <v>7731</v>
      </c>
      <c r="F209" s="68" t="s">
        <v>79</v>
      </c>
      <c r="G209" s="84"/>
      <c r="H209" s="69">
        <v>152607.93</v>
      </c>
      <c r="I209" s="46">
        <f t="shared" si="3"/>
        <v>18711475.831500001</v>
      </c>
    </row>
    <row r="210" spans="3:9" s="27" customFormat="1" ht="30" thickTop="1" thickBot="1" x14ac:dyDescent="0.25">
      <c r="C210" s="118"/>
      <c r="D210" s="66">
        <v>44825</v>
      </c>
      <c r="E210" s="70">
        <v>7732</v>
      </c>
      <c r="F210" s="68" t="s">
        <v>16</v>
      </c>
      <c r="G210" s="84"/>
      <c r="H210" s="69">
        <v>20500.2</v>
      </c>
      <c r="I210" s="46">
        <f t="shared" si="3"/>
        <v>18690975.631500002</v>
      </c>
    </row>
    <row r="211" spans="3:9" s="27" customFormat="1" ht="18" thickTop="1" thickBot="1" x14ac:dyDescent="0.25">
      <c r="C211" s="118"/>
      <c r="D211" s="66">
        <v>44825</v>
      </c>
      <c r="E211" s="70">
        <v>7732</v>
      </c>
      <c r="F211" s="68" t="s">
        <v>79</v>
      </c>
      <c r="G211" s="84"/>
      <c r="H211" s="69">
        <v>389503.8</v>
      </c>
      <c r="I211" s="46">
        <f t="shared" si="3"/>
        <v>18301471.831500001</v>
      </c>
    </row>
    <row r="212" spans="3:9" s="27" customFormat="1" ht="30" thickTop="1" thickBot="1" x14ac:dyDescent="0.25">
      <c r="C212" s="118"/>
      <c r="D212" s="66">
        <v>44825</v>
      </c>
      <c r="E212" s="70">
        <v>7733</v>
      </c>
      <c r="F212" s="68" t="s">
        <v>16</v>
      </c>
      <c r="G212" s="84"/>
      <c r="H212" s="69">
        <v>5392.5</v>
      </c>
      <c r="I212" s="46">
        <f t="shared" si="3"/>
        <v>18296079.331500001</v>
      </c>
    </row>
    <row r="213" spans="3:9" s="27" customFormat="1" ht="18" thickTop="1" thickBot="1" x14ac:dyDescent="0.25">
      <c r="C213" s="118"/>
      <c r="D213" s="66">
        <v>44825</v>
      </c>
      <c r="E213" s="70">
        <v>7733</v>
      </c>
      <c r="F213" s="68" t="s">
        <v>161</v>
      </c>
      <c r="G213" s="84"/>
      <c r="H213" s="69">
        <v>113368.8</v>
      </c>
      <c r="I213" s="46">
        <f t="shared" si="3"/>
        <v>18182710.531500001</v>
      </c>
    </row>
    <row r="214" spans="3:9" s="27" customFormat="1" ht="30" thickTop="1" thickBot="1" x14ac:dyDescent="0.25">
      <c r="C214" s="118"/>
      <c r="D214" s="66">
        <v>44825</v>
      </c>
      <c r="E214" s="70">
        <v>7734</v>
      </c>
      <c r="F214" s="68" t="s">
        <v>16</v>
      </c>
      <c r="G214" s="84"/>
      <c r="H214" s="69">
        <v>5415.25</v>
      </c>
      <c r="I214" s="46">
        <f t="shared" si="3"/>
        <v>18177295.281500001</v>
      </c>
    </row>
    <row r="215" spans="3:9" s="27" customFormat="1" ht="30" thickTop="1" thickBot="1" x14ac:dyDescent="0.25">
      <c r="C215" s="118"/>
      <c r="D215" s="66">
        <v>44825</v>
      </c>
      <c r="E215" s="70">
        <v>7734</v>
      </c>
      <c r="F215" s="68" t="s">
        <v>162</v>
      </c>
      <c r="G215" s="84"/>
      <c r="H215" s="69">
        <v>122384.7</v>
      </c>
      <c r="I215" s="46">
        <f t="shared" si="3"/>
        <v>18054910.581500001</v>
      </c>
    </row>
    <row r="216" spans="3:9" s="27" customFormat="1" ht="30" thickTop="1" thickBot="1" x14ac:dyDescent="0.25">
      <c r="C216" s="118"/>
      <c r="D216" s="66">
        <v>44825</v>
      </c>
      <c r="E216" s="70">
        <v>7735</v>
      </c>
      <c r="F216" s="68" t="s">
        <v>16</v>
      </c>
      <c r="G216" s="84"/>
      <c r="H216" s="69">
        <v>2237.5</v>
      </c>
      <c r="I216" s="46">
        <f t="shared" si="3"/>
        <v>18052673.081500001</v>
      </c>
    </row>
    <row r="217" spans="3:9" s="27" customFormat="1" ht="30" thickTop="1" thickBot="1" x14ac:dyDescent="0.25">
      <c r="C217" s="118"/>
      <c r="D217" s="66">
        <v>44825</v>
      </c>
      <c r="E217" s="70">
        <v>7735</v>
      </c>
      <c r="F217" s="68" t="s">
        <v>163</v>
      </c>
      <c r="G217" s="84"/>
      <c r="H217" s="69">
        <v>50567.5</v>
      </c>
      <c r="I217" s="46">
        <f t="shared" si="3"/>
        <v>18002105.581500001</v>
      </c>
    </row>
    <row r="218" spans="3:9" s="27" customFormat="1" ht="30" thickTop="1" thickBot="1" x14ac:dyDescent="0.25">
      <c r="C218" s="118"/>
      <c r="D218" s="66">
        <v>44825</v>
      </c>
      <c r="E218" s="70">
        <v>7736</v>
      </c>
      <c r="F218" s="68" t="s">
        <v>16</v>
      </c>
      <c r="G218" s="84"/>
      <c r="H218" s="69">
        <v>2700</v>
      </c>
      <c r="I218" s="46">
        <f t="shared" si="3"/>
        <v>17999405.581500001</v>
      </c>
    </row>
    <row r="219" spans="3:9" s="27" customFormat="1" ht="18" thickTop="1" thickBot="1" x14ac:dyDescent="0.25">
      <c r="C219" s="118"/>
      <c r="D219" s="66">
        <v>44825</v>
      </c>
      <c r="E219" s="70">
        <v>7736</v>
      </c>
      <c r="F219" s="68" t="s">
        <v>90</v>
      </c>
      <c r="G219" s="84"/>
      <c r="H219" s="69">
        <v>51300</v>
      </c>
      <c r="I219" s="46">
        <f t="shared" si="3"/>
        <v>17948105.581500001</v>
      </c>
    </row>
    <row r="220" spans="3:9" s="27" customFormat="1" ht="30" thickTop="1" thickBot="1" x14ac:dyDescent="0.25">
      <c r="C220" s="118"/>
      <c r="D220" s="66">
        <v>44825</v>
      </c>
      <c r="E220" s="70">
        <v>7737</v>
      </c>
      <c r="F220" s="68" t="s">
        <v>16</v>
      </c>
      <c r="G220" s="84"/>
      <c r="H220" s="69">
        <v>375</v>
      </c>
      <c r="I220" s="46">
        <f t="shared" si="3"/>
        <v>17947730.581500001</v>
      </c>
    </row>
    <row r="221" spans="3:9" s="27" customFormat="1" ht="18" thickTop="1" thickBot="1" x14ac:dyDescent="0.25">
      <c r="C221" s="118"/>
      <c r="D221" s="66">
        <v>44825</v>
      </c>
      <c r="E221" s="70">
        <v>7737</v>
      </c>
      <c r="F221" s="68" t="s">
        <v>72</v>
      </c>
      <c r="G221" s="84"/>
      <c r="H221" s="69">
        <v>8475</v>
      </c>
      <c r="I221" s="46">
        <f t="shared" si="3"/>
        <v>17939255.581500001</v>
      </c>
    </row>
    <row r="222" spans="3:9" s="27" customFormat="1" ht="30" thickTop="1" thickBot="1" x14ac:dyDescent="0.25">
      <c r="C222" s="118"/>
      <c r="D222" s="66">
        <v>44825</v>
      </c>
      <c r="E222" s="70">
        <v>7738</v>
      </c>
      <c r="F222" s="68" t="s">
        <v>16</v>
      </c>
      <c r="G222" s="84"/>
      <c r="H222" s="69">
        <v>3997.18</v>
      </c>
      <c r="I222" s="46">
        <f t="shared" si="3"/>
        <v>17935258.401500002</v>
      </c>
    </row>
    <row r="223" spans="3:9" s="27" customFormat="1" ht="18" thickTop="1" thickBot="1" x14ac:dyDescent="0.25">
      <c r="C223" s="118"/>
      <c r="D223" s="66">
        <v>44825</v>
      </c>
      <c r="E223" s="70">
        <v>7738</v>
      </c>
      <c r="F223" s="68" t="s">
        <v>164</v>
      </c>
      <c r="G223" s="84"/>
      <c r="H223" s="69">
        <v>90336.27</v>
      </c>
      <c r="I223" s="46">
        <f t="shared" si="3"/>
        <v>17844922.131500002</v>
      </c>
    </row>
    <row r="224" spans="3:9" s="27" customFormat="1" ht="30" thickTop="1" thickBot="1" x14ac:dyDescent="0.25">
      <c r="C224" s="118"/>
      <c r="D224" s="66">
        <v>44825</v>
      </c>
      <c r="E224" s="70">
        <v>7739</v>
      </c>
      <c r="F224" s="68" t="s">
        <v>16</v>
      </c>
      <c r="G224" s="84"/>
      <c r="H224" s="69">
        <v>84.6</v>
      </c>
      <c r="I224" s="46">
        <f t="shared" si="3"/>
        <v>17844837.531500001</v>
      </c>
    </row>
    <row r="225" spans="3:9" s="27" customFormat="1" ht="18" thickTop="1" thickBot="1" x14ac:dyDescent="0.25">
      <c r="C225" s="118"/>
      <c r="D225" s="66">
        <v>44825</v>
      </c>
      <c r="E225" s="70">
        <v>7739</v>
      </c>
      <c r="F225" s="68" t="s">
        <v>165</v>
      </c>
      <c r="G225" s="84"/>
      <c r="H225" s="69">
        <v>1607.4</v>
      </c>
      <c r="I225" s="46">
        <f t="shared" si="3"/>
        <v>17843230.131500002</v>
      </c>
    </row>
    <row r="226" spans="3:9" s="27" customFormat="1" ht="30" thickTop="1" thickBot="1" x14ac:dyDescent="0.25">
      <c r="C226" s="118"/>
      <c r="D226" s="66">
        <v>44825</v>
      </c>
      <c r="E226" s="70">
        <v>7740</v>
      </c>
      <c r="F226" s="68" t="s">
        <v>16</v>
      </c>
      <c r="G226" s="84"/>
      <c r="H226" s="69">
        <v>5904.02</v>
      </c>
      <c r="I226" s="46">
        <f t="shared" si="3"/>
        <v>17837326.111500002</v>
      </c>
    </row>
    <row r="227" spans="3:9" s="27" customFormat="1" ht="18" thickTop="1" thickBot="1" x14ac:dyDescent="0.25">
      <c r="C227" s="118"/>
      <c r="D227" s="66">
        <v>44825</v>
      </c>
      <c r="E227" s="70">
        <v>7740</v>
      </c>
      <c r="F227" s="68" t="s">
        <v>166</v>
      </c>
      <c r="G227" s="84"/>
      <c r="H227" s="69">
        <v>133430.9</v>
      </c>
      <c r="I227" s="46">
        <f t="shared" si="3"/>
        <v>17703895.211500004</v>
      </c>
    </row>
    <row r="228" spans="3:9" s="27" customFormat="1" ht="30" thickTop="1" thickBot="1" x14ac:dyDescent="0.25">
      <c r="C228" s="118"/>
      <c r="D228" s="66">
        <v>44825</v>
      </c>
      <c r="E228" s="70">
        <v>7741</v>
      </c>
      <c r="F228" s="68" t="s">
        <v>16</v>
      </c>
      <c r="G228" s="84"/>
      <c r="H228" s="69">
        <v>13200</v>
      </c>
      <c r="I228" s="46">
        <f t="shared" si="3"/>
        <v>17690695.211500004</v>
      </c>
    </row>
    <row r="229" spans="3:9" s="27" customFormat="1" ht="18" thickTop="1" thickBot="1" x14ac:dyDescent="0.25">
      <c r="C229" s="118"/>
      <c r="D229" s="66">
        <v>44825</v>
      </c>
      <c r="E229" s="70">
        <v>7741</v>
      </c>
      <c r="F229" s="68" t="s">
        <v>55</v>
      </c>
      <c r="G229" s="84"/>
      <c r="H229" s="69">
        <v>250800</v>
      </c>
      <c r="I229" s="46">
        <f t="shared" si="3"/>
        <v>17439895.211500004</v>
      </c>
    </row>
    <row r="230" spans="3:9" s="27" customFormat="1" ht="30" thickTop="1" thickBot="1" x14ac:dyDescent="0.25">
      <c r="C230" s="118"/>
      <c r="D230" s="66">
        <v>44826</v>
      </c>
      <c r="E230" s="70">
        <v>7742</v>
      </c>
      <c r="F230" s="68" t="s">
        <v>16</v>
      </c>
      <c r="G230" s="84"/>
      <c r="H230" s="69">
        <v>1800</v>
      </c>
      <c r="I230" s="46">
        <f t="shared" si="3"/>
        <v>17438095.211500004</v>
      </c>
    </row>
    <row r="231" spans="3:9" s="27" customFormat="1" ht="18" thickTop="1" thickBot="1" x14ac:dyDescent="0.25">
      <c r="C231" s="118"/>
      <c r="D231" s="66">
        <v>44826</v>
      </c>
      <c r="E231" s="70">
        <v>7742</v>
      </c>
      <c r="F231" s="68" t="s">
        <v>167</v>
      </c>
      <c r="G231" s="84"/>
      <c r="H231" s="69">
        <v>40680</v>
      </c>
      <c r="I231" s="46">
        <f t="shared" si="3"/>
        <v>17397415.211500004</v>
      </c>
    </row>
    <row r="232" spans="3:9" s="27" customFormat="1" ht="30" thickTop="1" thickBot="1" x14ac:dyDescent="0.25">
      <c r="C232" s="118"/>
      <c r="D232" s="66">
        <v>44826</v>
      </c>
      <c r="E232" s="70">
        <v>7743</v>
      </c>
      <c r="F232" s="68" t="s">
        <v>16</v>
      </c>
      <c r="G232" s="84"/>
      <c r="H232" s="69">
        <v>655</v>
      </c>
      <c r="I232" s="46">
        <f t="shared" si="3"/>
        <v>17396760.211500004</v>
      </c>
    </row>
    <row r="233" spans="3:9" s="27" customFormat="1" ht="18" thickTop="1" thickBot="1" x14ac:dyDescent="0.25">
      <c r="C233" s="118"/>
      <c r="D233" s="66">
        <v>44826</v>
      </c>
      <c r="E233" s="70">
        <v>7743</v>
      </c>
      <c r="F233" s="68" t="s">
        <v>145</v>
      </c>
      <c r="G233" s="84"/>
      <c r="H233" s="69">
        <v>14803</v>
      </c>
      <c r="I233" s="46">
        <f t="shared" si="3"/>
        <v>17381957.211500004</v>
      </c>
    </row>
    <row r="234" spans="3:9" s="27" customFormat="1" ht="30" thickTop="1" thickBot="1" x14ac:dyDescent="0.25">
      <c r="C234" s="118"/>
      <c r="D234" s="66">
        <v>44826</v>
      </c>
      <c r="E234" s="70">
        <v>7744</v>
      </c>
      <c r="F234" s="68" t="s">
        <v>168</v>
      </c>
      <c r="G234" s="84"/>
      <c r="H234" s="69">
        <v>34320</v>
      </c>
      <c r="I234" s="46">
        <f t="shared" si="3"/>
        <v>17347637.211500004</v>
      </c>
    </row>
    <row r="235" spans="3:9" s="27" customFormat="1" ht="30" thickTop="1" thickBot="1" x14ac:dyDescent="0.25">
      <c r="C235" s="118"/>
      <c r="D235" s="66">
        <v>44827</v>
      </c>
      <c r="E235" s="70"/>
      <c r="F235" s="68" t="s">
        <v>23</v>
      </c>
      <c r="G235" s="84">
        <v>256750.3</v>
      </c>
      <c r="H235" s="69"/>
      <c r="I235" s="46">
        <f t="shared" si="3"/>
        <v>17604387.511500005</v>
      </c>
    </row>
    <row r="236" spans="3:9" s="27" customFormat="1" ht="30" thickTop="1" thickBot="1" x14ac:dyDescent="0.25">
      <c r="C236" s="118"/>
      <c r="D236" s="66">
        <v>44827</v>
      </c>
      <c r="E236" s="70">
        <v>7745</v>
      </c>
      <c r="F236" s="68" t="s">
        <v>16</v>
      </c>
      <c r="G236" s="84"/>
      <c r="H236" s="69">
        <v>826.15</v>
      </c>
      <c r="I236" s="46">
        <f t="shared" si="3"/>
        <v>17603561.361500006</v>
      </c>
    </row>
    <row r="237" spans="3:9" s="27" customFormat="1" ht="18" thickTop="1" thickBot="1" x14ac:dyDescent="0.25">
      <c r="C237" s="118"/>
      <c r="D237" s="66">
        <v>44827</v>
      </c>
      <c r="E237" s="70">
        <v>7745</v>
      </c>
      <c r="F237" s="68" t="s">
        <v>169</v>
      </c>
      <c r="G237" s="84"/>
      <c r="H237" s="69">
        <v>18670.990000000002</v>
      </c>
      <c r="I237" s="46">
        <f t="shared" si="3"/>
        <v>17584890.371500008</v>
      </c>
    </row>
    <row r="238" spans="3:9" s="27" customFormat="1" ht="30" thickTop="1" thickBot="1" x14ac:dyDescent="0.25">
      <c r="C238" s="118"/>
      <c r="D238" s="66">
        <v>44827</v>
      </c>
      <c r="E238" s="70">
        <v>7746</v>
      </c>
      <c r="F238" s="68" t="s">
        <v>16</v>
      </c>
      <c r="G238" s="84"/>
      <c r="H238" s="69">
        <v>750</v>
      </c>
      <c r="I238" s="46">
        <f t="shared" si="3"/>
        <v>17584140.371500008</v>
      </c>
    </row>
    <row r="239" spans="3:9" s="27" customFormat="1" ht="18" thickTop="1" thickBot="1" x14ac:dyDescent="0.25">
      <c r="C239" s="118"/>
      <c r="D239" s="66">
        <v>44827</v>
      </c>
      <c r="E239" s="70">
        <v>7746</v>
      </c>
      <c r="F239" s="68" t="s">
        <v>64</v>
      </c>
      <c r="G239" s="84"/>
      <c r="H239" s="69">
        <v>16950</v>
      </c>
      <c r="I239" s="46">
        <f t="shared" si="3"/>
        <v>17567190.371500008</v>
      </c>
    </row>
    <row r="240" spans="3:9" s="27" customFormat="1" ht="30" thickTop="1" thickBot="1" x14ac:dyDescent="0.25">
      <c r="C240" s="118"/>
      <c r="D240" s="66">
        <v>44827</v>
      </c>
      <c r="E240" s="70">
        <v>7747</v>
      </c>
      <c r="F240" s="68" t="s">
        <v>16</v>
      </c>
      <c r="G240" s="84"/>
      <c r="H240" s="69">
        <v>2625</v>
      </c>
      <c r="I240" s="46">
        <f t="shared" si="3"/>
        <v>17564565.371500008</v>
      </c>
    </row>
    <row r="241" spans="3:9" s="27" customFormat="1" ht="18" thickTop="1" thickBot="1" x14ac:dyDescent="0.25">
      <c r="C241" s="118"/>
      <c r="D241" s="66">
        <v>44827</v>
      </c>
      <c r="E241" s="70">
        <v>7747</v>
      </c>
      <c r="F241" s="68" t="s">
        <v>170</v>
      </c>
      <c r="G241" s="84"/>
      <c r="H241" s="69">
        <v>59325</v>
      </c>
      <c r="I241" s="46">
        <f t="shared" si="3"/>
        <v>17505240.371500008</v>
      </c>
    </row>
    <row r="242" spans="3:9" s="27" customFormat="1" ht="30" thickTop="1" thickBot="1" x14ac:dyDescent="0.25">
      <c r="C242" s="118"/>
      <c r="D242" s="66">
        <v>44827</v>
      </c>
      <c r="E242" s="70">
        <v>7748</v>
      </c>
      <c r="F242" s="68" t="s">
        <v>16</v>
      </c>
      <c r="G242" s="84"/>
      <c r="H242" s="69">
        <v>17181.990000000002</v>
      </c>
      <c r="I242" s="46">
        <f t="shared" si="3"/>
        <v>17488058.381500009</v>
      </c>
    </row>
    <row r="243" spans="3:9" s="27" customFormat="1" ht="30" thickTop="1" thickBot="1" x14ac:dyDescent="0.25">
      <c r="C243" s="118"/>
      <c r="D243" s="66">
        <v>44827</v>
      </c>
      <c r="E243" s="70">
        <v>7748</v>
      </c>
      <c r="F243" s="68" t="s">
        <v>171</v>
      </c>
      <c r="G243" s="84"/>
      <c r="H243" s="69">
        <v>388313.02</v>
      </c>
      <c r="I243" s="46">
        <f t="shared" si="3"/>
        <v>17099745.36150001</v>
      </c>
    </row>
    <row r="244" spans="3:9" s="27" customFormat="1" ht="30" thickTop="1" thickBot="1" x14ac:dyDescent="0.25">
      <c r="C244" s="118"/>
      <c r="D244" s="66">
        <v>44827</v>
      </c>
      <c r="E244" s="70">
        <v>7749</v>
      </c>
      <c r="F244" s="68" t="s">
        <v>16</v>
      </c>
      <c r="G244" s="84"/>
      <c r="H244" s="69">
        <v>1849.18</v>
      </c>
      <c r="I244" s="46">
        <f t="shared" si="3"/>
        <v>17097896.18150001</v>
      </c>
    </row>
    <row r="245" spans="3:9" s="27" customFormat="1" ht="18" thickTop="1" thickBot="1" x14ac:dyDescent="0.25">
      <c r="C245" s="118"/>
      <c r="D245" s="66">
        <v>44827</v>
      </c>
      <c r="E245" s="70">
        <v>7749</v>
      </c>
      <c r="F245" s="68" t="s">
        <v>69</v>
      </c>
      <c r="G245" s="84"/>
      <c r="H245" s="69">
        <v>466200.82</v>
      </c>
      <c r="I245" s="46">
        <f t="shared" si="3"/>
        <v>16631695.36150001</v>
      </c>
    </row>
    <row r="246" spans="3:9" s="27" customFormat="1" ht="30" thickTop="1" thickBot="1" x14ac:dyDescent="0.25">
      <c r="C246" s="118"/>
      <c r="D246" s="66">
        <v>44827</v>
      </c>
      <c r="E246" s="70">
        <v>7750</v>
      </c>
      <c r="F246" s="68" t="s">
        <v>16</v>
      </c>
      <c r="G246" s="84"/>
      <c r="H246" s="69">
        <v>129256.12</v>
      </c>
      <c r="I246" s="46">
        <f t="shared" si="3"/>
        <v>16502439.241500011</v>
      </c>
    </row>
    <row r="247" spans="3:9" s="27" customFormat="1" ht="18" thickTop="1" thickBot="1" x14ac:dyDescent="0.25">
      <c r="C247" s="118"/>
      <c r="D247" s="66">
        <v>44827</v>
      </c>
      <c r="E247" s="70">
        <v>7750</v>
      </c>
      <c r="F247" s="68" t="s">
        <v>50</v>
      </c>
      <c r="G247" s="84"/>
      <c r="H247" s="69">
        <v>2458827.14</v>
      </c>
      <c r="I247" s="46">
        <f t="shared" si="3"/>
        <v>14043612.10150001</v>
      </c>
    </row>
    <row r="248" spans="3:9" s="27" customFormat="1" ht="30" thickTop="1" thickBot="1" x14ac:dyDescent="0.25">
      <c r="C248" s="118"/>
      <c r="D248" s="66">
        <v>44830</v>
      </c>
      <c r="E248" s="70">
        <v>7751</v>
      </c>
      <c r="F248" s="68" t="s">
        <v>16</v>
      </c>
      <c r="G248" s="84"/>
      <c r="H248" s="69">
        <v>452.1</v>
      </c>
      <c r="I248" s="46">
        <f t="shared" si="3"/>
        <v>14043160.00150001</v>
      </c>
    </row>
    <row r="249" spans="3:9" s="27" customFormat="1" ht="18" thickTop="1" thickBot="1" x14ac:dyDescent="0.25">
      <c r="C249" s="118"/>
      <c r="D249" s="66">
        <v>44830</v>
      </c>
      <c r="E249" s="70">
        <v>7751</v>
      </c>
      <c r="F249" s="68" t="s">
        <v>172</v>
      </c>
      <c r="G249" s="84"/>
      <c r="H249" s="69">
        <v>8589.9</v>
      </c>
      <c r="I249" s="46">
        <f t="shared" si="3"/>
        <v>14034570.10150001</v>
      </c>
    </row>
    <row r="250" spans="3:9" s="27" customFormat="1" ht="30" thickTop="1" thickBot="1" x14ac:dyDescent="0.25">
      <c r="C250" s="118"/>
      <c r="D250" s="66">
        <v>44830</v>
      </c>
      <c r="E250" s="70">
        <v>7752</v>
      </c>
      <c r="F250" s="68" t="s">
        <v>16</v>
      </c>
      <c r="G250" s="84"/>
      <c r="H250" s="69">
        <v>1104</v>
      </c>
      <c r="I250" s="46">
        <f t="shared" si="3"/>
        <v>14033466.10150001</v>
      </c>
    </row>
    <row r="251" spans="3:9" s="27" customFormat="1" ht="18" thickTop="1" thickBot="1" x14ac:dyDescent="0.25">
      <c r="C251" s="118"/>
      <c r="D251" s="66">
        <v>44830</v>
      </c>
      <c r="E251" s="70">
        <v>7752</v>
      </c>
      <c r="F251" s="68" t="s">
        <v>64</v>
      </c>
      <c r="G251" s="84"/>
      <c r="H251" s="69">
        <v>20976</v>
      </c>
      <c r="I251" s="46">
        <f t="shared" si="3"/>
        <v>14012490.10150001</v>
      </c>
    </row>
    <row r="252" spans="3:9" s="27" customFormat="1" ht="30" thickTop="1" thickBot="1" x14ac:dyDescent="0.25">
      <c r="C252" s="118"/>
      <c r="D252" s="66">
        <v>44830</v>
      </c>
      <c r="E252" s="70">
        <v>7753</v>
      </c>
      <c r="F252" s="68" t="s">
        <v>16</v>
      </c>
      <c r="G252" s="84"/>
      <c r="H252" s="69">
        <v>34880</v>
      </c>
      <c r="I252" s="46">
        <f t="shared" si="3"/>
        <v>13977610.10150001</v>
      </c>
    </row>
    <row r="253" spans="3:9" s="27" customFormat="1" ht="30" thickTop="1" thickBot="1" x14ac:dyDescent="0.25">
      <c r="C253" s="118"/>
      <c r="D253" s="66">
        <v>44830</v>
      </c>
      <c r="E253" s="70">
        <v>7753</v>
      </c>
      <c r="F253" s="68" t="s">
        <v>61</v>
      </c>
      <c r="G253" s="84"/>
      <c r="H253" s="69">
        <v>37670.400000000001</v>
      </c>
      <c r="I253" s="46">
        <f t="shared" si="3"/>
        <v>13939939.70150001</v>
      </c>
    </row>
    <row r="254" spans="3:9" s="27" customFormat="1" ht="18" thickTop="1" thickBot="1" x14ac:dyDescent="0.25">
      <c r="C254" s="118"/>
      <c r="D254" s="66">
        <v>44830</v>
      </c>
      <c r="E254" s="70">
        <v>7753</v>
      </c>
      <c r="F254" s="68" t="s">
        <v>173</v>
      </c>
      <c r="G254" s="84"/>
      <c r="H254" s="69">
        <v>750617.59999999998</v>
      </c>
      <c r="I254" s="46">
        <f t="shared" si="3"/>
        <v>13189322.10150001</v>
      </c>
    </row>
    <row r="255" spans="3:9" s="27" customFormat="1" ht="30" thickTop="1" thickBot="1" x14ac:dyDescent="0.25">
      <c r="C255" s="118"/>
      <c r="D255" s="66">
        <v>44830</v>
      </c>
      <c r="E255" s="70">
        <v>7754</v>
      </c>
      <c r="F255" s="68" t="s">
        <v>16</v>
      </c>
      <c r="G255" s="84"/>
      <c r="H255" s="69">
        <v>13950</v>
      </c>
      <c r="I255" s="46">
        <f t="shared" si="3"/>
        <v>13175372.10150001</v>
      </c>
    </row>
    <row r="256" spans="3:9" s="27" customFormat="1" ht="18" thickTop="1" thickBot="1" x14ac:dyDescent="0.25">
      <c r="C256" s="118"/>
      <c r="D256" s="66">
        <v>44830</v>
      </c>
      <c r="E256" s="70">
        <v>7754</v>
      </c>
      <c r="F256" s="68" t="s">
        <v>64</v>
      </c>
      <c r="G256" s="84"/>
      <c r="H256" s="69">
        <v>315270</v>
      </c>
      <c r="I256" s="46">
        <f t="shared" si="3"/>
        <v>12860102.10150001</v>
      </c>
    </row>
    <row r="257" spans="3:9" s="27" customFormat="1" ht="30" thickTop="1" thickBot="1" x14ac:dyDescent="0.25">
      <c r="C257" s="118"/>
      <c r="D257" s="66">
        <v>44830</v>
      </c>
      <c r="E257" s="70">
        <v>7755</v>
      </c>
      <c r="F257" s="68" t="s">
        <v>16</v>
      </c>
      <c r="G257" s="84"/>
      <c r="H257" s="69">
        <v>1797.7</v>
      </c>
      <c r="I257" s="46">
        <f t="shared" si="3"/>
        <v>12858304.401500011</v>
      </c>
    </row>
    <row r="258" spans="3:9" s="27" customFormat="1" ht="18" thickTop="1" thickBot="1" x14ac:dyDescent="0.25">
      <c r="C258" s="118"/>
      <c r="D258" s="66">
        <v>44830</v>
      </c>
      <c r="E258" s="70">
        <v>7755</v>
      </c>
      <c r="F258" s="68" t="s">
        <v>78</v>
      </c>
      <c r="G258" s="84"/>
      <c r="H258" s="69">
        <v>39644.21</v>
      </c>
      <c r="I258" s="46">
        <f t="shared" si="3"/>
        <v>12818660.19150001</v>
      </c>
    </row>
    <row r="259" spans="3:9" s="27" customFormat="1" ht="30" thickTop="1" thickBot="1" x14ac:dyDescent="0.25">
      <c r="C259" s="118"/>
      <c r="D259" s="66">
        <v>44830</v>
      </c>
      <c r="E259" s="70">
        <v>7756</v>
      </c>
      <c r="F259" s="68" t="s">
        <v>16</v>
      </c>
      <c r="G259" s="84"/>
      <c r="H259" s="69">
        <v>4000</v>
      </c>
      <c r="I259" s="46">
        <f t="shared" si="3"/>
        <v>12814660.19150001</v>
      </c>
    </row>
    <row r="260" spans="3:9" s="27" customFormat="1" ht="18" thickTop="1" thickBot="1" x14ac:dyDescent="0.25">
      <c r="C260" s="118"/>
      <c r="D260" s="66">
        <v>44830</v>
      </c>
      <c r="E260" s="70">
        <v>7756</v>
      </c>
      <c r="F260" s="68" t="s">
        <v>174</v>
      </c>
      <c r="G260" s="84"/>
      <c r="H260" s="69">
        <v>90400</v>
      </c>
      <c r="I260" s="46">
        <f t="shared" si="3"/>
        <v>12724260.19150001</v>
      </c>
    </row>
    <row r="261" spans="3:9" s="27" customFormat="1" ht="30" thickTop="1" thickBot="1" x14ac:dyDescent="0.25">
      <c r="C261" s="118"/>
      <c r="D261" s="66">
        <v>44830</v>
      </c>
      <c r="E261" s="70">
        <v>7757</v>
      </c>
      <c r="F261" s="68" t="s">
        <v>16</v>
      </c>
      <c r="G261" s="84"/>
      <c r="H261" s="69">
        <v>14327.67</v>
      </c>
      <c r="I261" s="46">
        <f t="shared" si="3"/>
        <v>12709932.52150001</v>
      </c>
    </row>
    <row r="262" spans="3:9" s="27" customFormat="1" ht="18" thickTop="1" thickBot="1" x14ac:dyDescent="0.25">
      <c r="C262" s="118"/>
      <c r="D262" s="66">
        <v>44830</v>
      </c>
      <c r="E262" s="70">
        <v>7757</v>
      </c>
      <c r="F262" s="68" t="s">
        <v>70</v>
      </c>
      <c r="G262" s="84"/>
      <c r="H262" s="69">
        <v>323805.24</v>
      </c>
      <c r="I262" s="46">
        <f t="shared" si="3"/>
        <v>12386127.28150001</v>
      </c>
    </row>
    <row r="263" spans="3:9" s="27" customFormat="1" ht="30" thickTop="1" thickBot="1" x14ac:dyDescent="0.25">
      <c r="C263" s="118"/>
      <c r="D263" s="66">
        <v>44830</v>
      </c>
      <c r="E263" s="70">
        <v>7758</v>
      </c>
      <c r="F263" s="68" t="s">
        <v>16</v>
      </c>
      <c r="G263" s="84"/>
      <c r="H263" s="69">
        <v>51159</v>
      </c>
      <c r="I263" s="46">
        <f t="shared" si="3"/>
        <v>12334968.28150001</v>
      </c>
    </row>
    <row r="264" spans="3:9" s="27" customFormat="1" ht="18" thickTop="1" thickBot="1" x14ac:dyDescent="0.25">
      <c r="C264" s="118"/>
      <c r="D264" s="66">
        <v>44830</v>
      </c>
      <c r="E264" s="70">
        <v>7758</v>
      </c>
      <c r="F264" s="68" t="s">
        <v>90</v>
      </c>
      <c r="G264" s="84"/>
      <c r="H264" s="69">
        <v>972021</v>
      </c>
      <c r="I264" s="46">
        <f t="shared" si="3"/>
        <v>11362947.28150001</v>
      </c>
    </row>
    <row r="265" spans="3:9" s="27" customFormat="1" ht="30" thickTop="1" thickBot="1" x14ac:dyDescent="0.25">
      <c r="C265" s="118"/>
      <c r="D265" s="66">
        <v>44830</v>
      </c>
      <c r="E265" s="70">
        <v>7759</v>
      </c>
      <c r="F265" s="68" t="s">
        <v>16</v>
      </c>
      <c r="G265" s="84"/>
      <c r="H265" s="69">
        <v>10879.25</v>
      </c>
      <c r="I265" s="46">
        <f t="shared" si="3"/>
        <v>11352068.03150001</v>
      </c>
    </row>
    <row r="266" spans="3:9" s="27" customFormat="1" ht="18" thickTop="1" thickBot="1" x14ac:dyDescent="0.25">
      <c r="C266" s="118"/>
      <c r="D266" s="66">
        <v>44830</v>
      </c>
      <c r="E266" s="70">
        <v>7759</v>
      </c>
      <c r="F266" s="68" t="s">
        <v>175</v>
      </c>
      <c r="G266" s="84"/>
      <c r="H266" s="69">
        <v>245871.05</v>
      </c>
      <c r="I266" s="46">
        <f t="shared" si="3"/>
        <v>11106196.981500009</v>
      </c>
    </row>
    <row r="267" spans="3:9" s="27" customFormat="1" ht="30" thickTop="1" thickBot="1" x14ac:dyDescent="0.25">
      <c r="C267" s="118"/>
      <c r="D267" s="66">
        <v>44831</v>
      </c>
      <c r="E267" s="70">
        <v>7760</v>
      </c>
      <c r="F267" s="68" t="s">
        <v>16</v>
      </c>
      <c r="G267" s="84"/>
      <c r="H267" s="69">
        <v>27709.18</v>
      </c>
      <c r="I267" s="46">
        <f t="shared" si="3"/>
        <v>11078487.801500009</v>
      </c>
    </row>
    <row r="268" spans="3:9" s="27" customFormat="1" ht="18" thickTop="1" thickBot="1" x14ac:dyDescent="0.25">
      <c r="C268" s="118"/>
      <c r="D268" s="66">
        <v>44831</v>
      </c>
      <c r="E268" s="70">
        <v>7760</v>
      </c>
      <c r="F268" s="68" t="s">
        <v>176</v>
      </c>
      <c r="G268" s="84"/>
      <c r="H268" s="69">
        <v>626227.35</v>
      </c>
      <c r="I268" s="46">
        <f t="shared" si="3"/>
        <v>10452260.45150001</v>
      </c>
    </row>
    <row r="269" spans="3:9" s="27" customFormat="1" ht="30" thickTop="1" thickBot="1" x14ac:dyDescent="0.25">
      <c r="C269" s="118"/>
      <c r="D269" s="66">
        <v>44831</v>
      </c>
      <c r="E269" s="70">
        <v>7761</v>
      </c>
      <c r="F269" s="68" t="s">
        <v>16</v>
      </c>
      <c r="G269" s="84"/>
      <c r="H269" s="69">
        <v>139505.54999999999</v>
      </c>
      <c r="I269" s="46">
        <f t="shared" ref="I269:I303" si="4">I268+G269-H269</f>
        <v>10312754.901500009</v>
      </c>
    </row>
    <row r="270" spans="3:9" s="27" customFormat="1" ht="18" thickTop="1" thickBot="1" x14ac:dyDescent="0.25">
      <c r="C270" s="118"/>
      <c r="D270" s="66">
        <v>44831</v>
      </c>
      <c r="E270" s="70">
        <v>7761</v>
      </c>
      <c r="F270" s="68" t="s">
        <v>78</v>
      </c>
      <c r="G270" s="84"/>
      <c r="H270" s="69">
        <v>2706270.77</v>
      </c>
      <c r="I270" s="46">
        <f t="shared" si="4"/>
        <v>7606484.1315000094</v>
      </c>
    </row>
    <row r="271" spans="3:9" s="27" customFormat="1" ht="30" thickTop="1" thickBot="1" x14ac:dyDescent="0.25">
      <c r="C271" s="118"/>
      <c r="D271" s="66">
        <v>44831</v>
      </c>
      <c r="E271" s="70">
        <v>7762</v>
      </c>
      <c r="F271" s="68" t="s">
        <v>16</v>
      </c>
      <c r="G271" s="84"/>
      <c r="H271" s="69">
        <v>3082.43</v>
      </c>
      <c r="I271" s="46">
        <f t="shared" si="4"/>
        <v>7603401.7015000097</v>
      </c>
    </row>
    <row r="272" spans="3:9" s="27" customFormat="1" ht="18" thickTop="1" thickBot="1" x14ac:dyDescent="0.25">
      <c r="C272" s="118"/>
      <c r="D272" s="66">
        <v>44831</v>
      </c>
      <c r="E272" s="70">
        <v>7762</v>
      </c>
      <c r="F272" s="68" t="s">
        <v>78</v>
      </c>
      <c r="G272" s="84"/>
      <c r="H272" s="69">
        <v>69735.28</v>
      </c>
      <c r="I272" s="46">
        <f t="shared" si="4"/>
        <v>7533666.4215000095</v>
      </c>
    </row>
    <row r="273" spans="3:9" s="27" customFormat="1" ht="30" thickTop="1" thickBot="1" x14ac:dyDescent="0.25">
      <c r="C273" s="118"/>
      <c r="D273" s="66">
        <v>44831</v>
      </c>
      <c r="E273" s="70">
        <v>7763</v>
      </c>
      <c r="F273" s="68" t="s">
        <v>16</v>
      </c>
      <c r="G273" s="84"/>
      <c r="H273" s="69">
        <v>6938.5</v>
      </c>
      <c r="I273" s="46">
        <f t="shared" si="4"/>
        <v>7526727.9215000095</v>
      </c>
    </row>
    <row r="274" spans="3:9" s="27" customFormat="1" ht="18" thickTop="1" thickBot="1" x14ac:dyDescent="0.25">
      <c r="C274" s="118"/>
      <c r="D274" s="66">
        <v>44831</v>
      </c>
      <c r="E274" s="70">
        <v>7763</v>
      </c>
      <c r="F274" s="68" t="s">
        <v>177</v>
      </c>
      <c r="G274" s="84"/>
      <c r="H274" s="69">
        <v>156810.1</v>
      </c>
      <c r="I274" s="46">
        <f t="shared" si="4"/>
        <v>7369917.8215000099</v>
      </c>
    </row>
    <row r="275" spans="3:9" s="27" customFormat="1" ht="30" thickTop="1" thickBot="1" x14ac:dyDescent="0.25">
      <c r="C275" s="118"/>
      <c r="D275" s="66">
        <v>44831</v>
      </c>
      <c r="E275" s="70">
        <v>7764</v>
      </c>
      <c r="F275" s="68" t="s">
        <v>16</v>
      </c>
      <c r="G275" s="84"/>
      <c r="H275" s="69">
        <v>20752.939999999999</v>
      </c>
      <c r="I275" s="46">
        <f t="shared" si="4"/>
        <v>7349164.8815000094</v>
      </c>
    </row>
    <row r="276" spans="3:9" s="27" customFormat="1" ht="30" thickTop="1" thickBot="1" x14ac:dyDescent="0.25">
      <c r="C276" s="118"/>
      <c r="D276" s="66">
        <v>44831</v>
      </c>
      <c r="E276" s="70">
        <v>7764</v>
      </c>
      <c r="F276" s="68" t="s">
        <v>73</v>
      </c>
      <c r="G276" s="84"/>
      <c r="H276" s="69">
        <v>469016.5</v>
      </c>
      <c r="I276" s="46">
        <f t="shared" si="4"/>
        <v>6880148.3815000094</v>
      </c>
    </row>
    <row r="277" spans="3:9" s="27" customFormat="1" ht="30" thickTop="1" thickBot="1" x14ac:dyDescent="0.25">
      <c r="C277" s="118"/>
      <c r="D277" s="66">
        <v>44831</v>
      </c>
      <c r="E277" s="70">
        <v>7765</v>
      </c>
      <c r="F277" s="68" t="s">
        <v>16</v>
      </c>
      <c r="G277" s="84"/>
      <c r="H277" s="69">
        <v>10137.5</v>
      </c>
      <c r="I277" s="46">
        <f t="shared" si="4"/>
        <v>6870010.8815000094</v>
      </c>
    </row>
    <row r="278" spans="3:9" s="27" customFormat="1" ht="18" thickTop="1" thickBot="1" x14ac:dyDescent="0.25">
      <c r="C278" s="118"/>
      <c r="D278" s="66">
        <v>44831</v>
      </c>
      <c r="E278" s="70">
        <v>7765</v>
      </c>
      <c r="F278" s="68" t="s">
        <v>178</v>
      </c>
      <c r="G278" s="84"/>
      <c r="H278" s="69">
        <v>229107.5</v>
      </c>
      <c r="I278" s="46">
        <f t="shared" si="4"/>
        <v>6640903.3815000094</v>
      </c>
    </row>
    <row r="279" spans="3:9" s="27" customFormat="1" ht="30" thickTop="1" thickBot="1" x14ac:dyDescent="0.25">
      <c r="C279" s="118"/>
      <c r="D279" s="66">
        <v>44831</v>
      </c>
      <c r="E279" s="70">
        <v>7766</v>
      </c>
      <c r="F279" s="68" t="s">
        <v>16</v>
      </c>
      <c r="G279" s="84"/>
      <c r="H279" s="69">
        <v>18795</v>
      </c>
      <c r="I279" s="46">
        <f t="shared" si="4"/>
        <v>6622108.3815000094</v>
      </c>
    </row>
    <row r="280" spans="3:9" s="27" customFormat="1" ht="18" thickTop="1" thickBot="1" x14ac:dyDescent="0.25">
      <c r="C280" s="118"/>
      <c r="D280" s="66">
        <v>44831</v>
      </c>
      <c r="E280" s="70">
        <v>7766</v>
      </c>
      <c r="F280" s="68" t="s">
        <v>179</v>
      </c>
      <c r="G280" s="84"/>
      <c r="H280" s="69">
        <v>424767</v>
      </c>
      <c r="I280" s="46">
        <f t="shared" si="4"/>
        <v>6197341.3815000094</v>
      </c>
    </row>
    <row r="281" spans="3:9" s="27" customFormat="1" ht="30" thickTop="1" thickBot="1" x14ac:dyDescent="0.25">
      <c r="C281" s="118"/>
      <c r="D281" s="66">
        <v>44831</v>
      </c>
      <c r="E281" s="70">
        <v>7767</v>
      </c>
      <c r="F281" s="68" t="s">
        <v>16</v>
      </c>
      <c r="G281" s="84"/>
      <c r="H281" s="69">
        <v>83622.259999999995</v>
      </c>
      <c r="I281" s="46">
        <f t="shared" si="4"/>
        <v>6113719.1215000097</v>
      </c>
    </row>
    <row r="282" spans="3:9" s="27" customFormat="1" ht="18" thickTop="1" thickBot="1" x14ac:dyDescent="0.25">
      <c r="C282" s="118"/>
      <c r="D282" s="66">
        <v>44831</v>
      </c>
      <c r="E282" s="70">
        <v>7767</v>
      </c>
      <c r="F282" s="68" t="s">
        <v>180</v>
      </c>
      <c r="G282" s="84"/>
      <c r="H282" s="69">
        <v>1588822.84</v>
      </c>
      <c r="I282" s="46">
        <f t="shared" si="4"/>
        <v>4524896.2815000098</v>
      </c>
    </row>
    <row r="283" spans="3:9" s="27" customFormat="1" ht="30" thickTop="1" thickBot="1" x14ac:dyDescent="0.25">
      <c r="C283" s="118"/>
      <c r="D283" s="66">
        <v>44831</v>
      </c>
      <c r="E283" s="70">
        <v>7768</v>
      </c>
      <c r="F283" s="68" t="s">
        <v>16</v>
      </c>
      <c r="G283" s="84"/>
      <c r="H283" s="69">
        <v>75896</v>
      </c>
      <c r="I283" s="46">
        <f t="shared" si="4"/>
        <v>4449000.2815000098</v>
      </c>
    </row>
    <row r="284" spans="3:9" s="27" customFormat="1" ht="18" thickTop="1" thickBot="1" x14ac:dyDescent="0.25">
      <c r="C284" s="118"/>
      <c r="D284" s="66">
        <v>44831</v>
      </c>
      <c r="E284" s="70">
        <v>7768</v>
      </c>
      <c r="F284" s="68" t="s">
        <v>128</v>
      </c>
      <c r="G284" s="84"/>
      <c r="H284" s="69">
        <v>1442024</v>
      </c>
      <c r="I284" s="46">
        <f t="shared" si="4"/>
        <v>3006976.2815000098</v>
      </c>
    </row>
    <row r="285" spans="3:9" s="27" customFormat="1" ht="30" thickTop="1" thickBot="1" x14ac:dyDescent="0.25">
      <c r="C285" s="118"/>
      <c r="D285" s="66">
        <v>44832</v>
      </c>
      <c r="E285" s="70"/>
      <c r="F285" s="68" t="s">
        <v>23</v>
      </c>
      <c r="G285" s="84">
        <v>1162975.97</v>
      </c>
      <c r="H285" s="69"/>
      <c r="I285" s="46">
        <f t="shared" si="4"/>
        <v>4169952.2515000096</v>
      </c>
    </row>
    <row r="286" spans="3:9" s="27" customFormat="1" ht="30" thickTop="1" thickBot="1" x14ac:dyDescent="0.25">
      <c r="C286" s="118"/>
      <c r="D286" s="66">
        <v>44832</v>
      </c>
      <c r="E286" s="70">
        <v>7770</v>
      </c>
      <c r="F286" s="68" t="s">
        <v>16</v>
      </c>
      <c r="G286" s="84"/>
      <c r="H286" s="69">
        <v>286.24</v>
      </c>
      <c r="I286" s="46">
        <f t="shared" si="4"/>
        <v>4169666.0115000093</v>
      </c>
    </row>
    <row r="287" spans="3:9" s="27" customFormat="1" ht="18" thickTop="1" thickBot="1" x14ac:dyDescent="0.25">
      <c r="C287" s="118"/>
      <c r="D287" s="66">
        <v>44832</v>
      </c>
      <c r="E287" s="70">
        <v>7770</v>
      </c>
      <c r="F287" s="68" t="s">
        <v>129</v>
      </c>
      <c r="G287" s="84"/>
      <c r="H287" s="69">
        <v>5438.56</v>
      </c>
      <c r="I287" s="46">
        <f t="shared" si="4"/>
        <v>4164227.4515000093</v>
      </c>
    </row>
    <row r="288" spans="3:9" s="27" customFormat="1" ht="30" thickTop="1" thickBot="1" x14ac:dyDescent="0.25">
      <c r="C288" s="118"/>
      <c r="D288" s="66">
        <v>44832</v>
      </c>
      <c r="E288" s="70">
        <v>7771</v>
      </c>
      <c r="F288" s="68" t="s">
        <v>16</v>
      </c>
      <c r="G288" s="84"/>
      <c r="H288" s="69">
        <v>8255</v>
      </c>
      <c r="I288" s="46">
        <f t="shared" si="4"/>
        <v>4155972.4515000093</v>
      </c>
    </row>
    <row r="289" spans="3:95" s="27" customFormat="1" ht="18" thickTop="1" thickBot="1" x14ac:dyDescent="0.25">
      <c r="C289" s="118"/>
      <c r="D289" s="66">
        <v>44832</v>
      </c>
      <c r="E289" s="70">
        <v>7771</v>
      </c>
      <c r="F289" s="68" t="s">
        <v>181</v>
      </c>
      <c r="G289" s="84"/>
      <c r="H289" s="69">
        <v>156845</v>
      </c>
      <c r="I289" s="46">
        <f t="shared" si="4"/>
        <v>3999127.4515000093</v>
      </c>
    </row>
    <row r="290" spans="3:95" s="27" customFormat="1" ht="30" thickTop="1" thickBot="1" x14ac:dyDescent="0.25">
      <c r="C290" s="118"/>
      <c r="D290" s="66">
        <v>44832</v>
      </c>
      <c r="E290" s="70">
        <v>7772</v>
      </c>
      <c r="F290" s="68" t="s">
        <v>16</v>
      </c>
      <c r="G290" s="84"/>
      <c r="H290" s="69">
        <v>2400</v>
      </c>
      <c r="I290" s="46">
        <f t="shared" si="4"/>
        <v>3996727.4515000093</v>
      </c>
    </row>
    <row r="291" spans="3:95" s="27" customFormat="1" ht="30" thickTop="1" thickBot="1" x14ac:dyDescent="0.25">
      <c r="C291" s="118"/>
      <c r="D291" s="66">
        <v>44832</v>
      </c>
      <c r="E291" s="70">
        <v>7772</v>
      </c>
      <c r="F291" s="68" t="s">
        <v>182</v>
      </c>
      <c r="G291" s="84"/>
      <c r="H291" s="69">
        <v>54240</v>
      </c>
      <c r="I291" s="46">
        <f t="shared" si="4"/>
        <v>3942487.4515000093</v>
      </c>
    </row>
    <row r="292" spans="3:95" s="27" customFormat="1" ht="30" thickTop="1" thickBot="1" x14ac:dyDescent="0.25">
      <c r="C292" s="118"/>
      <c r="D292" s="66">
        <v>44832</v>
      </c>
      <c r="E292" s="70">
        <v>7773</v>
      </c>
      <c r="F292" s="68" t="s">
        <v>16</v>
      </c>
      <c r="G292" s="84"/>
      <c r="H292" s="69">
        <v>5400</v>
      </c>
      <c r="I292" s="46">
        <f t="shared" si="4"/>
        <v>3937087.4515000093</v>
      </c>
    </row>
    <row r="293" spans="3:95" s="27" customFormat="1" ht="18" thickTop="1" thickBot="1" x14ac:dyDescent="0.25">
      <c r="C293" s="118"/>
      <c r="D293" s="66">
        <v>44832</v>
      </c>
      <c r="E293" s="70">
        <v>7773</v>
      </c>
      <c r="F293" s="68" t="s">
        <v>76</v>
      </c>
      <c r="G293" s="84"/>
      <c r="H293" s="69">
        <v>122040</v>
      </c>
      <c r="I293" s="46">
        <f t="shared" si="4"/>
        <v>3815047.4515000093</v>
      </c>
    </row>
    <row r="294" spans="3:95" s="27" customFormat="1" ht="30" thickTop="1" thickBot="1" x14ac:dyDescent="0.25">
      <c r="C294" s="118"/>
      <c r="D294" s="66">
        <v>44832</v>
      </c>
      <c r="E294" s="70">
        <v>7774</v>
      </c>
      <c r="F294" s="68" t="s">
        <v>16</v>
      </c>
      <c r="G294" s="84"/>
      <c r="H294" s="69">
        <v>2559</v>
      </c>
      <c r="I294" s="46">
        <f t="shared" si="4"/>
        <v>3812488.4515000093</v>
      </c>
    </row>
    <row r="295" spans="3:95" s="27" customFormat="1" ht="18" thickTop="1" thickBot="1" x14ac:dyDescent="0.25">
      <c r="C295" s="118"/>
      <c r="D295" s="66">
        <v>44832</v>
      </c>
      <c r="E295" s="70">
        <v>7774</v>
      </c>
      <c r="F295" s="68" t="s">
        <v>183</v>
      </c>
      <c r="G295" s="84"/>
      <c r="H295" s="69">
        <v>48621</v>
      </c>
      <c r="I295" s="46">
        <f t="shared" si="4"/>
        <v>3763867.4515000093</v>
      </c>
    </row>
    <row r="296" spans="3:95" s="27" customFormat="1" ht="30" thickTop="1" thickBot="1" x14ac:dyDescent="0.25">
      <c r="C296" s="118"/>
      <c r="D296" s="66">
        <v>44832</v>
      </c>
      <c r="E296" s="70">
        <v>7775</v>
      </c>
      <c r="F296" s="68" t="s">
        <v>16</v>
      </c>
      <c r="G296" s="84"/>
      <c r="H296" s="69">
        <v>39.619999999999997</v>
      </c>
      <c r="I296" s="46">
        <f t="shared" si="4"/>
        <v>3763827.8315000092</v>
      </c>
    </row>
    <row r="297" spans="3:95" s="27" customFormat="1" ht="18" thickTop="1" thickBot="1" x14ac:dyDescent="0.25">
      <c r="C297" s="118"/>
      <c r="D297" s="66">
        <v>44832</v>
      </c>
      <c r="E297" s="70">
        <v>7775</v>
      </c>
      <c r="F297" s="68" t="s">
        <v>127</v>
      </c>
      <c r="G297" s="84"/>
      <c r="H297" s="69">
        <v>895.38</v>
      </c>
      <c r="I297" s="46">
        <f t="shared" si="4"/>
        <v>3762932.4515000093</v>
      </c>
    </row>
    <row r="298" spans="3:95" s="27" customFormat="1" ht="30" thickTop="1" thickBot="1" x14ac:dyDescent="0.25">
      <c r="C298" s="118"/>
      <c r="D298" s="66">
        <v>44834</v>
      </c>
      <c r="E298" s="70">
        <v>7776</v>
      </c>
      <c r="F298" s="68" t="s">
        <v>16</v>
      </c>
      <c r="G298" s="84"/>
      <c r="H298" s="69">
        <v>4025</v>
      </c>
      <c r="I298" s="46">
        <f t="shared" si="4"/>
        <v>3758907.4515000093</v>
      </c>
    </row>
    <row r="299" spans="3:95" s="27" customFormat="1" ht="18" thickTop="1" thickBot="1" x14ac:dyDescent="0.25">
      <c r="C299" s="118"/>
      <c r="D299" s="66">
        <v>44834</v>
      </c>
      <c r="E299" s="70">
        <v>7776</v>
      </c>
      <c r="F299" s="68" t="s">
        <v>184</v>
      </c>
      <c r="G299" s="84"/>
      <c r="H299" s="69">
        <v>90965</v>
      </c>
      <c r="I299" s="46">
        <f t="shared" si="4"/>
        <v>3667942.4515000093</v>
      </c>
    </row>
    <row r="300" spans="3:95" s="27" customFormat="1" ht="30" thickTop="1" thickBot="1" x14ac:dyDescent="0.25">
      <c r="C300" s="118"/>
      <c r="D300" s="66">
        <v>44834</v>
      </c>
      <c r="E300" s="70">
        <v>7777</v>
      </c>
      <c r="F300" s="68" t="s">
        <v>16</v>
      </c>
      <c r="G300" s="84"/>
      <c r="H300" s="69">
        <v>9691.51</v>
      </c>
      <c r="I300" s="46">
        <f t="shared" si="4"/>
        <v>3658250.9415000095</v>
      </c>
    </row>
    <row r="301" spans="3:95" s="27" customFormat="1" ht="18" thickTop="1" thickBot="1" x14ac:dyDescent="0.25">
      <c r="C301" s="118"/>
      <c r="D301" s="66">
        <v>44834</v>
      </c>
      <c r="E301" s="70">
        <v>7777</v>
      </c>
      <c r="F301" s="68" t="s">
        <v>185</v>
      </c>
      <c r="G301" s="84"/>
      <c r="H301" s="69">
        <v>219028.13</v>
      </c>
      <c r="I301" s="46">
        <f t="shared" si="4"/>
        <v>3439222.8115000096</v>
      </c>
    </row>
    <row r="302" spans="3:95" s="27" customFormat="1" ht="30" thickTop="1" thickBot="1" x14ac:dyDescent="0.25">
      <c r="C302" s="118"/>
      <c r="D302" s="66">
        <v>44834</v>
      </c>
      <c r="E302" s="70">
        <v>7778</v>
      </c>
      <c r="F302" s="68" t="s">
        <v>16</v>
      </c>
      <c r="G302" s="84"/>
      <c r="H302" s="69">
        <v>11628.95</v>
      </c>
      <c r="I302" s="46">
        <f t="shared" si="4"/>
        <v>3427593.8615000094</v>
      </c>
    </row>
    <row r="303" spans="3:95" s="27" customFormat="1" ht="18" thickTop="1" thickBot="1" x14ac:dyDescent="0.25">
      <c r="C303" s="118"/>
      <c r="D303" s="66">
        <v>44834</v>
      </c>
      <c r="E303" s="70">
        <v>7778</v>
      </c>
      <c r="F303" s="68" t="s">
        <v>155</v>
      </c>
      <c r="G303" s="84"/>
      <c r="H303" s="69">
        <v>261210.43</v>
      </c>
      <c r="I303" s="46">
        <f t="shared" si="4"/>
        <v>3166383.4315000093</v>
      </c>
    </row>
    <row r="304" spans="3:95" s="11" customFormat="1" ht="18" thickTop="1" thickBot="1" x14ac:dyDescent="0.25">
      <c r="C304" s="185" t="s">
        <v>8</v>
      </c>
      <c r="D304" s="186"/>
      <c r="E304" s="186"/>
      <c r="F304" s="186"/>
      <c r="G304" s="93">
        <f>SUM(G17:G303)</f>
        <v>50455439.879999995</v>
      </c>
      <c r="H304" s="93">
        <f>SUM(H17:H303)</f>
        <v>72275384.990000039</v>
      </c>
      <c r="I304" s="94">
        <f>+I16+G304-H304</f>
        <v>3166383.431499958</v>
      </c>
      <c r="J304" s="28">
        <f>+I304-'[1]CTA. RECOLECTORA AUXILIAR 3001'!$J$8217</f>
        <v>-5.1222741603851318E-8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</row>
    <row r="305" spans="3:95" s="11" customFormat="1" ht="21" thickTop="1" x14ac:dyDescent="0.2">
      <c r="C305" s="184"/>
      <c r="D305" s="184"/>
      <c r="E305" s="184"/>
      <c r="F305" s="184"/>
      <c r="G305" s="184"/>
      <c r="H305" s="184"/>
      <c r="I305" s="184"/>
      <c r="J305" s="28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</row>
    <row r="306" spans="3:95" s="11" customFormat="1" ht="16.5" x14ac:dyDescent="0.2">
      <c r="C306" s="150"/>
      <c r="D306" s="150"/>
      <c r="E306" s="150"/>
      <c r="F306" s="150"/>
      <c r="G306" s="151"/>
      <c r="H306" s="151"/>
      <c r="I306" s="92"/>
      <c r="J306" s="28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</row>
    <row r="307" spans="3:95" s="11" customFormat="1" ht="16.5" x14ac:dyDescent="0.2">
      <c r="C307" s="5"/>
      <c r="D307" s="5"/>
      <c r="E307" s="85" t="s">
        <v>39</v>
      </c>
      <c r="F307" s="86"/>
      <c r="G307" s="85" t="s">
        <v>40</v>
      </c>
      <c r="H307" s="8"/>
      <c r="I307" s="8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</row>
    <row r="308" spans="3:95" s="11" customFormat="1" ht="16.5" x14ac:dyDescent="0.2">
      <c r="C308" s="5"/>
      <c r="D308" s="5"/>
      <c r="E308" s="85" t="s">
        <v>32</v>
      </c>
      <c r="F308" s="86"/>
      <c r="G308" s="85" t="s">
        <v>33</v>
      </c>
      <c r="H308" s="8"/>
      <c r="I308" s="8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</row>
    <row r="309" spans="3:95" s="11" customFormat="1" ht="16.5" x14ac:dyDescent="0.2">
      <c r="C309" s="5"/>
      <c r="D309" s="5"/>
      <c r="E309" s="85" t="s">
        <v>34</v>
      </c>
      <c r="F309" s="86"/>
      <c r="G309" s="98" t="s">
        <v>51</v>
      </c>
      <c r="H309" s="8"/>
      <c r="I309" s="8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</row>
    <row r="310" spans="3:95" s="11" customFormat="1" ht="16.5" x14ac:dyDescent="0.2">
      <c r="C310" s="5"/>
      <c r="D310" s="5"/>
      <c r="E310" s="85" t="s">
        <v>35</v>
      </c>
      <c r="F310" s="86"/>
      <c r="G310" s="85" t="s">
        <v>36</v>
      </c>
      <c r="H310" s="8"/>
      <c r="I310" s="8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</row>
    <row r="311" spans="3:95" s="11" customFormat="1" ht="16.5" x14ac:dyDescent="0.2">
      <c r="C311" s="5"/>
      <c r="D311" s="5"/>
      <c r="E311" s="85"/>
      <c r="F311" s="86"/>
      <c r="G311" s="85"/>
      <c r="H311" s="8"/>
      <c r="I311" s="8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</row>
    <row r="312" spans="3:95" s="11" customFormat="1" ht="16.5" x14ac:dyDescent="0.2">
      <c r="C312" s="5"/>
      <c r="D312" s="5"/>
      <c r="E312" s="87"/>
      <c r="F312" s="114"/>
      <c r="G312" s="86"/>
      <c r="H312" s="8"/>
      <c r="I312" s="8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</row>
    <row r="313" spans="3:95" s="11" customFormat="1" ht="16.5" x14ac:dyDescent="0.2">
      <c r="C313" s="5"/>
      <c r="D313" s="5"/>
      <c r="E313" s="86"/>
      <c r="F313" s="85" t="s">
        <v>37</v>
      </c>
      <c r="G313" s="86"/>
      <c r="H313" s="8"/>
      <c r="I313" s="8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</row>
    <row r="314" spans="3:95" s="11" customFormat="1" ht="18" x14ac:dyDescent="0.25">
      <c r="C314" s="21"/>
      <c r="D314" s="5"/>
      <c r="E314" s="86"/>
      <c r="F314" s="85" t="s">
        <v>45</v>
      </c>
      <c r="G314" s="86"/>
      <c r="H314" s="8"/>
      <c r="I314" s="19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</row>
    <row r="315" spans="3:95" s="11" customFormat="1" ht="18" x14ac:dyDescent="0.2">
      <c r="C315" s="22"/>
      <c r="D315" s="5"/>
      <c r="E315" s="86"/>
      <c r="F315" s="85" t="s">
        <v>38</v>
      </c>
      <c r="G315" s="86"/>
      <c r="H315" s="8"/>
      <c r="I315" s="23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</row>
    <row r="316" spans="3:95" s="11" customFormat="1" ht="18" x14ac:dyDescent="0.2">
      <c r="C316" s="22"/>
      <c r="D316" s="5"/>
      <c r="E316" s="86"/>
      <c r="G316" s="86"/>
      <c r="H316" s="8"/>
      <c r="I316" s="23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</row>
    <row r="317" spans="3:95" s="11" customFormat="1" ht="16.5" x14ac:dyDescent="0.2">
      <c r="C317" s="5"/>
      <c r="D317" s="5"/>
      <c r="E317" s="86"/>
      <c r="F317" s="86"/>
      <c r="G317" s="86"/>
      <c r="H317" s="8"/>
      <c r="I317" s="4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</row>
    <row r="318" spans="3:95" s="11" customFormat="1" ht="20.25" x14ac:dyDescent="0.2">
      <c r="C318" s="184"/>
      <c r="D318" s="184"/>
      <c r="E318" s="184"/>
      <c r="F318" s="184"/>
      <c r="G318" s="184"/>
      <c r="H318" s="184"/>
      <c r="I318" s="184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</row>
    <row r="319" spans="3:95" s="11" customFormat="1" ht="20.25" x14ac:dyDescent="0.2">
      <c r="C319" s="184"/>
      <c r="D319" s="184"/>
      <c r="E319" s="184"/>
      <c r="F319" s="184"/>
      <c r="G319" s="184"/>
      <c r="H319" s="184"/>
      <c r="I319" s="184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</row>
    <row r="320" spans="3:95" s="11" customFormat="1" ht="20.25" x14ac:dyDescent="0.2">
      <c r="C320" s="184"/>
      <c r="D320" s="184"/>
      <c r="E320" s="184"/>
      <c r="F320" s="184"/>
      <c r="G320" s="184"/>
      <c r="H320" s="184"/>
      <c r="I320" s="184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</row>
    <row r="321" spans="3:95" s="11" customFormat="1" ht="20.25" x14ac:dyDescent="0.2">
      <c r="C321" s="184"/>
      <c r="D321" s="184"/>
      <c r="E321" s="184"/>
      <c r="F321" s="184"/>
      <c r="G321" s="184"/>
      <c r="H321" s="184"/>
      <c r="I321" s="184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</row>
    <row r="322" spans="3:95" s="11" customFormat="1" x14ac:dyDescent="0.2">
      <c r="C322" s="9"/>
      <c r="D322" s="9"/>
      <c r="E322" s="9"/>
      <c r="F322" s="9"/>
      <c r="G322" s="9"/>
      <c r="H322" s="9"/>
      <c r="I322" s="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</row>
    <row r="323" spans="3:95" s="11" customFormat="1" x14ac:dyDescent="0.2">
      <c r="C323" s="9"/>
      <c r="D323" s="9"/>
      <c r="E323" s="9"/>
      <c r="F323" s="9"/>
      <c r="G323" s="9"/>
      <c r="H323" s="9"/>
      <c r="I323" s="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</row>
    <row r="324" spans="3:95" s="11" customFormat="1" x14ac:dyDescent="0.2">
      <c r="C324" s="9"/>
      <c r="D324" s="9"/>
      <c r="E324" s="9"/>
      <c r="F324" s="9"/>
      <c r="G324" s="9"/>
      <c r="H324" s="9"/>
      <c r="I324" s="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</row>
    <row r="325" spans="3:95" s="11" customFormat="1" x14ac:dyDescent="0.2">
      <c r="C325" s="9"/>
      <c r="D325" s="9"/>
      <c r="E325" s="9"/>
      <c r="F325" s="9"/>
      <c r="G325" s="9"/>
      <c r="H325" s="9"/>
      <c r="I325" s="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</row>
    <row r="326" spans="3:95" s="11" customFormat="1" x14ac:dyDescent="0.2">
      <c r="C326" s="9"/>
      <c r="D326" s="9"/>
      <c r="E326" s="9"/>
      <c r="F326" s="9"/>
      <c r="G326" s="9"/>
      <c r="H326" s="9"/>
      <c r="I326" s="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</row>
    <row r="327" spans="3:95" s="11" customFormat="1" x14ac:dyDescent="0.2">
      <c r="C327" s="9"/>
      <c r="D327" s="9"/>
      <c r="E327" s="9"/>
      <c r="F327" s="9"/>
      <c r="G327" s="9"/>
      <c r="H327" s="9"/>
      <c r="I327" s="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</row>
    <row r="328" spans="3:95" s="11" customFormat="1" x14ac:dyDescent="0.2">
      <c r="C328" s="9"/>
      <c r="D328" s="9"/>
      <c r="E328" s="9"/>
      <c r="F328" s="9"/>
      <c r="G328" s="9"/>
      <c r="H328" s="9"/>
      <c r="I328" s="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</row>
    <row r="329" spans="3:95" s="11" customFormat="1" x14ac:dyDescent="0.2">
      <c r="C329" s="9"/>
      <c r="D329" s="9"/>
      <c r="E329" s="9"/>
      <c r="F329" s="9"/>
      <c r="G329" s="9"/>
      <c r="H329" s="9"/>
      <c r="I329" s="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</row>
    <row r="330" spans="3:95" s="11" customFormat="1" ht="3" customHeight="1" x14ac:dyDescent="0.2">
      <c r="C330" s="9"/>
      <c r="D330" s="9"/>
      <c r="E330" s="9"/>
      <c r="F330" s="9"/>
      <c r="G330" s="9"/>
      <c r="H330" s="9"/>
      <c r="I330" s="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</row>
    <row r="331" spans="3:95" s="11" customFormat="1" x14ac:dyDescent="0.2">
      <c r="C331" s="9"/>
      <c r="D331" s="9"/>
      <c r="E331" s="9"/>
      <c r="F331" s="9"/>
      <c r="G331" s="9"/>
      <c r="H331" s="9"/>
      <c r="I331" s="9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</row>
    <row r="332" spans="3:95" s="11" customFormat="1" x14ac:dyDescent="0.2">
      <c r="C332" s="9"/>
      <c r="D332" s="9"/>
      <c r="E332" s="9"/>
      <c r="F332" s="9"/>
      <c r="G332" s="9"/>
      <c r="H332" s="9"/>
      <c r="I332" s="9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</row>
    <row r="333" spans="3:95" s="11" customFormat="1" x14ac:dyDescent="0.2">
      <c r="C333" s="9"/>
      <c r="D333" s="9"/>
      <c r="E333" s="9"/>
      <c r="F333" s="9"/>
      <c r="G333" s="9"/>
      <c r="H333" s="9"/>
      <c r="I333" s="9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</row>
    <row r="352" ht="13.5" thickBot="1" x14ac:dyDescent="0.25"/>
    <row r="353" spans="3:3" ht="15" x14ac:dyDescent="0.2">
      <c r="C353" s="2"/>
    </row>
  </sheetData>
  <mergeCells count="13">
    <mergeCell ref="C6:I6"/>
    <mergeCell ref="C7:I7"/>
    <mergeCell ref="C318:I318"/>
    <mergeCell ref="C8:I8"/>
    <mergeCell ref="C9:I9"/>
    <mergeCell ref="C305:I305"/>
    <mergeCell ref="C319:I319"/>
    <mergeCell ref="C320:I320"/>
    <mergeCell ref="C321:I321"/>
    <mergeCell ref="D13:I13"/>
    <mergeCell ref="C13:C15"/>
    <mergeCell ref="D14:H14"/>
    <mergeCell ref="C304:F304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9" manualBreakCount="9">
    <brk id="49" min="1" max="8" man="1"/>
    <brk id="84" min="1" max="8" man="1"/>
    <brk id="117" min="1" max="8" man="1"/>
    <brk id="152" min="1" max="8" man="1"/>
    <brk id="186" min="1" max="8" man="1"/>
    <brk id="220" min="1" max="8" man="1"/>
    <brk id="254" min="1" max="8" man="1"/>
    <brk id="289" min="1" max="8" man="1"/>
    <brk id="31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63"/>
  <sheetViews>
    <sheetView tabSelected="1" topLeftCell="B19" zoomScale="80" zoomScaleNormal="80" zoomScaleSheetLayoutView="55" workbookViewId="0">
      <selection activeCell="F37" sqref="F3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176" t="s">
        <v>10</v>
      </c>
      <c r="D6" s="176"/>
      <c r="E6" s="176"/>
      <c r="F6" s="176"/>
      <c r="G6" s="176"/>
      <c r="H6" s="176"/>
      <c r="I6" s="176"/>
      <c r="J6" s="40"/>
    </row>
    <row r="7" spans="1:12" s="14" customFormat="1" ht="18" customHeight="1" x14ac:dyDescent="0.2">
      <c r="B7" s="18"/>
      <c r="C7" s="182" t="s">
        <v>11</v>
      </c>
      <c r="D7" s="182"/>
      <c r="E7" s="182"/>
      <c r="F7" s="182"/>
      <c r="G7" s="182"/>
      <c r="H7" s="182"/>
      <c r="I7" s="182"/>
      <c r="J7" s="41"/>
    </row>
    <row r="8" spans="1:12" s="17" customFormat="1" ht="15.75" customHeight="1" x14ac:dyDescent="0.2">
      <c r="B8" s="18"/>
      <c r="C8" s="182" t="s">
        <v>21</v>
      </c>
      <c r="D8" s="182"/>
      <c r="E8" s="182"/>
      <c r="F8" s="182"/>
      <c r="G8" s="182"/>
      <c r="H8" s="182"/>
      <c r="I8" s="182"/>
      <c r="J8" s="42"/>
    </row>
    <row r="9" spans="1:12" s="14" customFormat="1" ht="18.75" x14ac:dyDescent="0.2">
      <c r="B9" s="15"/>
      <c r="C9" s="183" t="s">
        <v>91</v>
      </c>
      <c r="D9" s="183"/>
      <c r="E9" s="183"/>
      <c r="F9" s="183"/>
      <c r="G9" s="183"/>
      <c r="H9" s="183"/>
      <c r="I9" s="183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189"/>
      <c r="D12" s="178" t="s">
        <v>13</v>
      </c>
      <c r="E12" s="178"/>
      <c r="F12" s="178"/>
      <c r="G12" s="178"/>
      <c r="H12" s="178"/>
      <c r="I12" s="178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90"/>
      <c r="D13" s="177" t="s">
        <v>7</v>
      </c>
      <c r="E13" s="177"/>
      <c r="F13" s="177"/>
      <c r="G13" s="177"/>
      <c r="H13" s="177"/>
      <c r="I13" s="52">
        <f>'[1]CTA. OPERATIVA.(160)'!$J$6132</f>
        <v>1218640.4633000116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90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57"/>
      <c r="D15" s="158"/>
      <c r="E15" s="159"/>
      <c r="F15" s="160">
        <v>44804</v>
      </c>
      <c r="G15" s="161"/>
      <c r="H15" s="162">
        <v>0</v>
      </c>
      <c r="I15" s="161">
        <f>+I13</f>
        <v>1218640.4633000116</v>
      </c>
    </row>
    <row r="16" spans="1:12" s="10" customFormat="1" ht="17.25" thickTop="1" x14ac:dyDescent="0.2">
      <c r="C16" s="53"/>
      <c r="D16" s="54">
        <v>44805</v>
      </c>
      <c r="E16" s="79"/>
      <c r="F16" s="45" t="s">
        <v>12</v>
      </c>
      <c r="G16" s="55"/>
      <c r="H16" s="55">
        <v>30.51</v>
      </c>
      <c r="I16" s="47">
        <f>I15+G16-H16</f>
        <v>1218609.9533000116</v>
      </c>
    </row>
    <row r="17" spans="3:9" s="10" customFormat="1" ht="42.75" x14ac:dyDescent="0.2">
      <c r="C17" s="56"/>
      <c r="D17" s="57">
        <v>44805</v>
      </c>
      <c r="E17" s="80"/>
      <c r="F17" s="48" t="s">
        <v>93</v>
      </c>
      <c r="G17" s="58">
        <v>2529168.5499999998</v>
      </c>
      <c r="H17" s="49"/>
      <c r="I17" s="50">
        <f t="shared" ref="I17:I32" si="0">I16+G17-H17</f>
        <v>3747778.5033000112</v>
      </c>
    </row>
    <row r="18" spans="3:9" s="7" customFormat="1" ht="71.25" x14ac:dyDescent="0.2">
      <c r="C18" s="56"/>
      <c r="D18" s="57">
        <v>44805</v>
      </c>
      <c r="E18" s="196" t="s">
        <v>204</v>
      </c>
      <c r="F18" s="48" t="s">
        <v>186</v>
      </c>
      <c r="G18" s="58"/>
      <c r="H18" s="49">
        <v>22508.22</v>
      </c>
      <c r="I18" s="50">
        <f t="shared" si="0"/>
        <v>3725270.283300011</v>
      </c>
    </row>
    <row r="19" spans="3:9" s="7" customFormat="1" ht="16.5" x14ac:dyDescent="0.2">
      <c r="C19" s="56"/>
      <c r="D19" s="57">
        <v>44809</v>
      </c>
      <c r="E19" s="80"/>
      <c r="F19" s="48" t="s">
        <v>12</v>
      </c>
      <c r="G19" s="58"/>
      <c r="H19" s="49">
        <v>75.98</v>
      </c>
      <c r="I19" s="50">
        <f t="shared" si="0"/>
        <v>3725194.303300011</v>
      </c>
    </row>
    <row r="20" spans="3:9" s="7" customFormat="1" ht="16.5" x14ac:dyDescent="0.2">
      <c r="C20" s="56"/>
      <c r="D20" s="57">
        <v>44809</v>
      </c>
      <c r="E20" s="80" t="s">
        <v>187</v>
      </c>
      <c r="F20" s="48" t="s">
        <v>86</v>
      </c>
      <c r="G20" s="58"/>
      <c r="H20" s="49">
        <v>10000</v>
      </c>
      <c r="I20" s="50">
        <f t="shared" si="0"/>
        <v>3715194.303300011</v>
      </c>
    </row>
    <row r="21" spans="3:9" s="7" customFormat="1" ht="16.5" x14ac:dyDescent="0.2">
      <c r="C21" s="56"/>
      <c r="D21" s="57">
        <v>44810</v>
      </c>
      <c r="E21" s="80" t="s">
        <v>188</v>
      </c>
      <c r="F21" s="48" t="s">
        <v>85</v>
      </c>
      <c r="G21" s="58"/>
      <c r="H21" s="49">
        <v>8357.44</v>
      </c>
      <c r="I21" s="50">
        <f t="shared" si="0"/>
        <v>3706836.863300011</v>
      </c>
    </row>
    <row r="22" spans="3:9" s="7" customFormat="1" ht="16.5" x14ac:dyDescent="0.2">
      <c r="C22" s="56"/>
      <c r="D22" s="57">
        <v>44810</v>
      </c>
      <c r="E22" s="80"/>
      <c r="F22" s="48" t="s">
        <v>12</v>
      </c>
      <c r="G22" s="58"/>
      <c r="H22" s="49">
        <v>33.76</v>
      </c>
      <c r="I22" s="50">
        <f t="shared" si="0"/>
        <v>3706803.1033000113</v>
      </c>
    </row>
    <row r="23" spans="3:9" s="7" customFormat="1" ht="16.5" x14ac:dyDescent="0.2">
      <c r="C23" s="56"/>
      <c r="D23" s="57">
        <v>44811</v>
      </c>
      <c r="E23" s="80" t="s">
        <v>190</v>
      </c>
      <c r="F23" s="48" t="s">
        <v>127</v>
      </c>
      <c r="G23" s="58"/>
      <c r="H23" s="49">
        <v>6873</v>
      </c>
      <c r="I23" s="50">
        <f t="shared" si="0"/>
        <v>3699930.1033000113</v>
      </c>
    </row>
    <row r="24" spans="3:9" s="7" customFormat="1" ht="28.5" x14ac:dyDescent="0.2">
      <c r="C24" s="56"/>
      <c r="D24" s="59">
        <v>44813</v>
      </c>
      <c r="E24" s="60" t="s">
        <v>193</v>
      </c>
      <c r="F24" s="48" t="s">
        <v>189</v>
      </c>
      <c r="G24" s="58"/>
      <c r="H24" s="61">
        <v>32700</v>
      </c>
      <c r="I24" s="50">
        <f t="shared" si="0"/>
        <v>3667230.1033000113</v>
      </c>
    </row>
    <row r="25" spans="3:9" s="7" customFormat="1" ht="28.5" x14ac:dyDescent="0.2">
      <c r="C25" s="56"/>
      <c r="D25" s="59">
        <v>44816</v>
      </c>
      <c r="E25" s="80"/>
      <c r="F25" s="48" t="s">
        <v>87</v>
      </c>
      <c r="G25" s="58"/>
      <c r="H25" s="49">
        <v>500</v>
      </c>
      <c r="I25" s="50">
        <f t="shared" si="0"/>
        <v>3666730.1033000113</v>
      </c>
    </row>
    <row r="26" spans="3:9" s="7" customFormat="1" ht="16.5" x14ac:dyDescent="0.2">
      <c r="C26" s="56"/>
      <c r="D26" s="57">
        <v>44817</v>
      </c>
      <c r="E26" s="80"/>
      <c r="F26" s="48" t="s">
        <v>12</v>
      </c>
      <c r="G26" s="58"/>
      <c r="H26" s="49">
        <v>15</v>
      </c>
      <c r="I26" s="50">
        <f t="shared" si="0"/>
        <v>3666715.1033000113</v>
      </c>
    </row>
    <row r="27" spans="3:9" s="7" customFormat="1" ht="16.5" x14ac:dyDescent="0.2">
      <c r="C27" s="56"/>
      <c r="D27" s="57">
        <v>44825</v>
      </c>
      <c r="E27" s="80"/>
      <c r="F27" s="48" t="s">
        <v>12</v>
      </c>
      <c r="G27" s="58"/>
      <c r="H27" s="49">
        <v>10.31</v>
      </c>
      <c r="I27" s="50">
        <f t="shared" si="0"/>
        <v>3666704.7933000112</v>
      </c>
    </row>
    <row r="28" spans="3:9" s="7" customFormat="1" ht="28.5" x14ac:dyDescent="0.2">
      <c r="C28" s="56"/>
      <c r="D28" s="57">
        <v>44831</v>
      </c>
      <c r="E28" s="196" t="s">
        <v>205</v>
      </c>
      <c r="F28" s="48" t="s">
        <v>132</v>
      </c>
      <c r="G28" s="58"/>
      <c r="H28" s="49">
        <v>114073.20699999999</v>
      </c>
      <c r="I28" s="50">
        <f t="shared" si="0"/>
        <v>3552631.5863000113</v>
      </c>
    </row>
    <row r="29" spans="3:9" s="7" customFormat="1" ht="16.5" x14ac:dyDescent="0.2">
      <c r="C29" s="56"/>
      <c r="D29" s="57">
        <v>44833</v>
      </c>
      <c r="E29" s="80" t="s">
        <v>191</v>
      </c>
      <c r="F29" s="48" t="s">
        <v>192</v>
      </c>
      <c r="G29" s="58"/>
      <c r="H29" s="49">
        <v>17216</v>
      </c>
      <c r="I29" s="50">
        <f t="shared" si="0"/>
        <v>3535415.5863000113</v>
      </c>
    </row>
    <row r="30" spans="3:9" s="7" customFormat="1" ht="42.75" x14ac:dyDescent="0.2">
      <c r="C30" s="56"/>
      <c r="D30" s="57">
        <v>44834</v>
      </c>
      <c r="E30" s="80" t="s">
        <v>193</v>
      </c>
      <c r="F30" s="48" t="s">
        <v>206</v>
      </c>
      <c r="G30" s="58">
        <v>120</v>
      </c>
      <c r="H30" s="49"/>
      <c r="I30" s="50">
        <f t="shared" si="0"/>
        <v>3535535.5863000113</v>
      </c>
    </row>
    <row r="31" spans="3:9" s="7" customFormat="1" ht="28.5" x14ac:dyDescent="0.2">
      <c r="C31" s="101"/>
      <c r="D31" s="99">
        <v>44834</v>
      </c>
      <c r="E31" s="112"/>
      <c r="F31" s="197" t="s">
        <v>194</v>
      </c>
      <c r="G31" s="100"/>
      <c r="H31" s="95">
        <v>1629</v>
      </c>
      <c r="I31" s="50">
        <f t="shared" si="0"/>
        <v>3533906.5863000113</v>
      </c>
    </row>
    <row r="32" spans="3:9" s="7" customFormat="1" ht="29.25" thickBot="1" x14ac:dyDescent="0.25">
      <c r="C32" s="101"/>
      <c r="D32" s="99">
        <v>44834</v>
      </c>
      <c r="E32" s="112"/>
      <c r="F32" s="102" t="s">
        <v>30</v>
      </c>
      <c r="G32" s="100"/>
      <c r="H32" s="95">
        <v>175</v>
      </c>
      <c r="I32" s="50">
        <f t="shared" si="0"/>
        <v>3533731.5863000113</v>
      </c>
    </row>
    <row r="33" spans="3:94" s="11" customFormat="1" ht="17.25" thickBot="1" x14ac:dyDescent="0.25">
      <c r="C33" s="187" t="s">
        <v>8</v>
      </c>
      <c r="D33" s="188"/>
      <c r="E33" s="188"/>
      <c r="F33" s="188"/>
      <c r="G33" s="103">
        <f>SUM(G16:G32)</f>
        <v>2529288.5499999998</v>
      </c>
      <c r="H33" s="103">
        <f>SUM(H16:H32)</f>
        <v>214197.427</v>
      </c>
      <c r="I33" s="104">
        <f>+I13+G33-H33</f>
        <v>3533731.5863000113</v>
      </c>
      <c r="J33" s="25">
        <f>+I33-'[1]CTA. OPERATIVA.(160)'!$J$6149</f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</row>
    <row r="34" spans="3:94" s="11" customFormat="1" ht="16.5" x14ac:dyDescent="0.2">
      <c r="C34" s="5"/>
      <c r="D34" s="5"/>
      <c r="E34" s="5"/>
      <c r="F34" s="37"/>
      <c r="G34" s="8"/>
      <c r="H34" s="8"/>
      <c r="I34" s="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</row>
    <row r="35" spans="3:94" s="11" customFormat="1" ht="16.5" x14ac:dyDescent="0.2">
      <c r="C35" s="5"/>
      <c r="D35" s="5"/>
      <c r="E35" s="5"/>
      <c r="F35" s="38"/>
      <c r="G35" s="9"/>
      <c r="H35" s="86"/>
      <c r="I35" s="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</row>
    <row r="36" spans="3:94" s="11" customFormat="1" ht="16.5" x14ac:dyDescent="0.2">
      <c r="C36" s="5"/>
      <c r="D36" s="85" t="s">
        <v>39</v>
      </c>
      <c r="E36" s="9"/>
      <c r="F36" s="38" t="s">
        <v>47</v>
      </c>
      <c r="G36" s="9"/>
      <c r="H36" s="85" t="s">
        <v>40</v>
      </c>
      <c r="I36" s="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</row>
    <row r="37" spans="3:94" s="11" customFormat="1" ht="16.5" x14ac:dyDescent="0.2">
      <c r="C37" s="5"/>
      <c r="D37" s="85" t="s">
        <v>32</v>
      </c>
      <c r="E37" s="9"/>
      <c r="F37" s="85" t="s">
        <v>37</v>
      </c>
      <c r="G37" s="9"/>
      <c r="H37" s="85" t="s">
        <v>33</v>
      </c>
      <c r="I37" s="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</row>
    <row r="38" spans="3:94" s="11" customFormat="1" ht="16.5" x14ac:dyDescent="0.2">
      <c r="C38" s="5"/>
      <c r="D38" s="85" t="s">
        <v>34</v>
      </c>
      <c r="E38" s="9"/>
      <c r="F38" s="85" t="s">
        <v>45</v>
      </c>
      <c r="G38" s="9"/>
      <c r="H38" s="98" t="s">
        <v>46</v>
      </c>
      <c r="I38" s="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3:94" s="11" customFormat="1" ht="16.5" x14ac:dyDescent="0.2">
      <c r="C39" s="5"/>
      <c r="D39" s="85" t="s">
        <v>35</v>
      </c>
      <c r="E39" s="9"/>
      <c r="F39" s="85" t="s">
        <v>38</v>
      </c>
      <c r="G39" s="9"/>
      <c r="H39" s="85" t="s">
        <v>36</v>
      </c>
      <c r="I39" s="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3:94" s="11" customFormat="1" ht="16.5" x14ac:dyDescent="0.2">
      <c r="C40" s="5"/>
      <c r="D40" s="9"/>
      <c r="E40" s="9"/>
      <c r="G40" s="9"/>
      <c r="H40" s="9"/>
      <c r="I40" s="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3:94" s="11" customFormat="1" ht="16.5" x14ac:dyDescent="0.2">
      <c r="C41" s="5"/>
      <c r="D41" s="9"/>
      <c r="E41" s="9"/>
      <c r="G41" s="9"/>
      <c r="H41" s="9"/>
      <c r="I41" s="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</row>
    <row r="42" spans="3:94" s="11" customFormat="1" ht="18" x14ac:dyDescent="0.2">
      <c r="C42" s="22"/>
      <c r="D42" s="9"/>
      <c r="E42" s="9"/>
      <c r="G42" s="9"/>
      <c r="H42" s="9"/>
      <c r="I42" s="9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3:94" s="11" customFormat="1" ht="18" x14ac:dyDescent="0.2">
      <c r="C43" s="22"/>
      <c r="D43" s="9"/>
      <c r="E43" s="9"/>
      <c r="F43" s="86"/>
      <c r="G43" s="9"/>
      <c r="H43" s="9"/>
      <c r="I43" s="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3:94" ht="16.5" x14ac:dyDescent="0.2">
      <c r="C44" s="5"/>
      <c r="D44" s="9"/>
      <c r="E44" s="9"/>
    </row>
    <row r="63" spans="3:3" ht="15" x14ac:dyDescent="0.2">
      <c r="C63" s="88"/>
    </row>
  </sheetData>
  <mergeCells count="8">
    <mergeCell ref="C33:F33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5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1"/>
  <sheetViews>
    <sheetView view="pageBreakPreview" topLeftCell="C31" zoomScale="70" zoomScaleNormal="85" zoomScaleSheetLayoutView="70" workbookViewId="0">
      <selection activeCell="K60" sqref="K6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6" t="s">
        <v>10</v>
      </c>
      <c r="E8" s="176"/>
      <c r="F8" s="176"/>
      <c r="G8" s="176"/>
      <c r="H8" s="176"/>
      <c r="I8" s="176"/>
      <c r="J8" s="176"/>
      <c r="K8" s="16"/>
      <c r="L8" s="16"/>
    </row>
    <row r="9" spans="1:14" s="14" customFormat="1" ht="18.75" x14ac:dyDescent="0.2">
      <c r="C9" s="18"/>
      <c r="D9" s="182" t="s">
        <v>18</v>
      </c>
      <c r="E9" s="182"/>
      <c r="F9" s="182"/>
      <c r="G9" s="182"/>
      <c r="H9" s="182"/>
      <c r="I9" s="182"/>
      <c r="J9" s="182"/>
    </row>
    <row r="10" spans="1:14" s="17" customFormat="1" ht="18" customHeight="1" x14ac:dyDescent="0.2">
      <c r="B10" s="18"/>
      <c r="C10" s="18"/>
      <c r="D10" s="182" t="s">
        <v>20</v>
      </c>
      <c r="E10" s="182"/>
      <c r="F10" s="182"/>
      <c r="G10" s="182"/>
      <c r="H10" s="182"/>
      <c r="I10" s="182"/>
      <c r="J10" s="182"/>
    </row>
    <row r="11" spans="1:14" s="14" customFormat="1" ht="18.75" customHeight="1" x14ac:dyDescent="0.2">
      <c r="D11" s="183" t="s">
        <v>91</v>
      </c>
      <c r="E11" s="183"/>
      <c r="F11" s="183"/>
      <c r="G11" s="183"/>
      <c r="H11" s="183"/>
      <c r="I11" s="183"/>
      <c r="J11" s="183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81"/>
      <c r="E13" s="178" t="s">
        <v>18</v>
      </c>
      <c r="F13" s="178"/>
      <c r="G13" s="178"/>
      <c r="H13" s="178"/>
      <c r="I13" s="178"/>
      <c r="J13" s="178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81"/>
      <c r="E14" s="177" t="s">
        <v>7</v>
      </c>
      <c r="F14" s="177"/>
      <c r="G14" s="177"/>
      <c r="H14" s="177"/>
      <c r="I14" s="177"/>
      <c r="J14" s="52">
        <f>'[1]CTA. NOMINA 2000'!$G$1707</f>
        <v>4080075.1239998937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81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63"/>
      <c r="E16" s="160"/>
      <c r="F16" s="163"/>
      <c r="G16" s="160">
        <v>44804</v>
      </c>
      <c r="H16" s="164"/>
      <c r="I16" s="165">
        <v>0</v>
      </c>
      <c r="J16" s="164">
        <f>+J14</f>
        <v>4080075.1239998937</v>
      </c>
    </row>
    <row r="17" spans="4:11" s="10" customFormat="1" ht="28.5" x14ac:dyDescent="0.2">
      <c r="D17" s="71"/>
      <c r="E17" s="72">
        <v>44805</v>
      </c>
      <c r="F17" s="73">
        <v>7637</v>
      </c>
      <c r="G17" s="89" t="s">
        <v>16</v>
      </c>
      <c r="H17" s="75"/>
      <c r="I17" s="75">
        <v>13153</v>
      </c>
      <c r="J17" s="75">
        <f>J16+H17-I17</f>
        <v>4066922.1239998937</v>
      </c>
    </row>
    <row r="18" spans="4:11" s="10" customFormat="1" ht="16.5" x14ac:dyDescent="0.2">
      <c r="D18" s="71"/>
      <c r="E18" s="72">
        <v>44805</v>
      </c>
      <c r="F18" s="73">
        <v>7637</v>
      </c>
      <c r="G18" s="74" t="s">
        <v>195</v>
      </c>
      <c r="H18" s="75"/>
      <c r="I18" s="75">
        <v>249907</v>
      </c>
      <c r="J18" s="75">
        <f>J17+H18-I18</f>
        <v>3817015.1239998937</v>
      </c>
    </row>
    <row r="19" spans="4:11" s="10" customFormat="1" ht="28.5" x14ac:dyDescent="0.2">
      <c r="D19" s="71"/>
      <c r="E19" s="72">
        <v>44806</v>
      </c>
      <c r="F19" s="73"/>
      <c r="G19" s="74" t="s">
        <v>24</v>
      </c>
      <c r="H19" s="75">
        <v>17334.689999999999</v>
      </c>
      <c r="I19" s="75"/>
      <c r="J19" s="75">
        <f>J18+H19-I19</f>
        <v>3834349.8139998936</v>
      </c>
    </row>
    <row r="20" spans="4:11" s="10" customFormat="1" ht="28.5" x14ac:dyDescent="0.2">
      <c r="D20" s="71"/>
      <c r="E20" s="72">
        <v>44806</v>
      </c>
      <c r="F20" s="73"/>
      <c r="G20" s="74" t="s">
        <v>24</v>
      </c>
      <c r="H20" s="75"/>
      <c r="I20" s="75">
        <v>17334.689999999999</v>
      </c>
      <c r="J20" s="75">
        <f>J19+H20-I20</f>
        <v>3817015.1239998937</v>
      </c>
    </row>
    <row r="21" spans="4:11" s="10" customFormat="1" ht="28.5" x14ac:dyDescent="0.2">
      <c r="D21" s="71"/>
      <c r="E21" s="72">
        <v>44810</v>
      </c>
      <c r="F21" s="73">
        <v>7649</v>
      </c>
      <c r="G21" s="74" t="s">
        <v>150</v>
      </c>
      <c r="H21" s="75"/>
      <c r="I21" s="75">
        <v>2944.76</v>
      </c>
      <c r="J21" s="75">
        <f>J20+H21-I21</f>
        <v>3814070.3639998939</v>
      </c>
    </row>
    <row r="22" spans="4:11" s="10" customFormat="1" ht="28.5" x14ac:dyDescent="0.2">
      <c r="D22" s="71"/>
      <c r="E22" s="72">
        <v>44810</v>
      </c>
      <c r="F22" s="73">
        <v>7649</v>
      </c>
      <c r="G22" s="74" t="s">
        <v>196</v>
      </c>
      <c r="H22" s="75"/>
      <c r="I22" s="75">
        <v>15605.33</v>
      </c>
      <c r="J22" s="75">
        <f t="shared" ref="J22:J48" si="0">J21+H22-I22</f>
        <v>3798465.0339998938</v>
      </c>
    </row>
    <row r="23" spans="4:11" s="10" customFormat="1" ht="28.5" x14ac:dyDescent="0.2">
      <c r="D23" s="71"/>
      <c r="E23" s="72">
        <v>44811</v>
      </c>
      <c r="F23" s="73"/>
      <c r="G23" s="74" t="s">
        <v>24</v>
      </c>
      <c r="H23" s="75">
        <v>444159.32</v>
      </c>
      <c r="I23" s="75"/>
      <c r="J23" s="75">
        <f t="shared" si="0"/>
        <v>4242624.3539998941</v>
      </c>
    </row>
    <row r="24" spans="4:11" s="10" customFormat="1" ht="28.5" x14ac:dyDescent="0.2">
      <c r="D24" s="71"/>
      <c r="E24" s="72">
        <v>44811</v>
      </c>
      <c r="F24" s="73"/>
      <c r="G24" s="74" t="s">
        <v>24</v>
      </c>
      <c r="H24" s="75"/>
      <c r="I24" s="75">
        <v>444159.32</v>
      </c>
      <c r="J24" s="75">
        <f t="shared" si="0"/>
        <v>3798465.0339998943</v>
      </c>
    </row>
    <row r="25" spans="4:11" s="10" customFormat="1" ht="28.5" x14ac:dyDescent="0.2">
      <c r="D25" s="71"/>
      <c r="E25" s="72">
        <v>44812</v>
      </c>
      <c r="F25" s="73"/>
      <c r="G25" s="74" t="s">
        <v>88</v>
      </c>
      <c r="H25" s="75">
        <v>124095</v>
      </c>
      <c r="I25" s="75"/>
      <c r="J25" s="75">
        <f t="shared" si="0"/>
        <v>3922560.0339998943</v>
      </c>
    </row>
    <row r="26" spans="4:11" s="10" customFormat="1" ht="28.5" x14ac:dyDescent="0.2">
      <c r="D26" s="71"/>
      <c r="E26" s="72">
        <v>44817</v>
      </c>
      <c r="F26" s="73">
        <v>7695</v>
      </c>
      <c r="G26" s="74" t="s">
        <v>16</v>
      </c>
      <c r="H26" s="75"/>
      <c r="I26" s="75">
        <v>39039.11</v>
      </c>
      <c r="J26" s="75">
        <f t="shared" si="0"/>
        <v>3883520.9239998944</v>
      </c>
      <c r="K26" s="83"/>
    </row>
    <row r="27" spans="4:11" s="10" customFormat="1" ht="16.5" x14ac:dyDescent="0.2">
      <c r="D27" s="71"/>
      <c r="E27" s="72">
        <v>44817</v>
      </c>
      <c r="F27" s="73">
        <v>7695</v>
      </c>
      <c r="G27" s="74" t="s">
        <v>197</v>
      </c>
      <c r="H27" s="75"/>
      <c r="I27" s="75">
        <v>403904.81</v>
      </c>
      <c r="J27" s="75">
        <f t="shared" si="0"/>
        <v>3479616.1139998944</v>
      </c>
    </row>
    <row r="28" spans="4:11" s="10" customFormat="1" ht="31.5" customHeight="1" x14ac:dyDescent="0.2">
      <c r="D28" s="71"/>
      <c r="E28" s="72">
        <v>44819</v>
      </c>
      <c r="F28" s="73"/>
      <c r="G28" s="74" t="s">
        <v>28</v>
      </c>
      <c r="H28" s="75">
        <v>26825775.670000002</v>
      </c>
      <c r="I28" s="75"/>
      <c r="J28" s="75">
        <f t="shared" si="0"/>
        <v>30305391.783999898</v>
      </c>
    </row>
    <row r="29" spans="4:11" s="10" customFormat="1" ht="28.5" x14ac:dyDescent="0.2">
      <c r="D29" s="71"/>
      <c r="E29" s="72">
        <v>44822</v>
      </c>
      <c r="F29" s="73"/>
      <c r="G29" s="74" t="s">
        <v>24</v>
      </c>
      <c r="H29" s="75">
        <v>26781748.82</v>
      </c>
      <c r="I29" s="75"/>
      <c r="J29" s="75">
        <f t="shared" si="0"/>
        <v>57087140.603999898</v>
      </c>
    </row>
    <row r="30" spans="4:11" s="10" customFormat="1" ht="28.5" x14ac:dyDescent="0.2">
      <c r="D30" s="71"/>
      <c r="E30" s="72">
        <v>44822</v>
      </c>
      <c r="F30" s="73"/>
      <c r="G30" s="74" t="s">
        <v>24</v>
      </c>
      <c r="H30" s="75">
        <v>1215.4000000000001</v>
      </c>
      <c r="I30" s="75"/>
      <c r="J30" s="75">
        <f t="shared" si="0"/>
        <v>57088356.003999896</v>
      </c>
    </row>
    <row r="31" spans="4:11" s="10" customFormat="1" ht="28.5" x14ac:dyDescent="0.2">
      <c r="D31" s="71"/>
      <c r="E31" s="72">
        <v>44822</v>
      </c>
      <c r="F31" s="73"/>
      <c r="G31" s="74" t="s">
        <v>24</v>
      </c>
      <c r="H31" s="75"/>
      <c r="I31" s="75">
        <v>26781748.82</v>
      </c>
      <c r="J31" s="75">
        <f t="shared" si="0"/>
        <v>30306607.183999896</v>
      </c>
    </row>
    <row r="32" spans="4:11" s="10" customFormat="1" ht="28.5" x14ac:dyDescent="0.2">
      <c r="D32" s="71"/>
      <c r="E32" s="72">
        <v>44822</v>
      </c>
      <c r="F32" s="73"/>
      <c r="G32" s="74" t="s">
        <v>24</v>
      </c>
      <c r="H32" s="75"/>
      <c r="I32" s="75">
        <v>1215.4000000000001</v>
      </c>
      <c r="J32" s="75">
        <f t="shared" si="0"/>
        <v>30305391.783999898</v>
      </c>
    </row>
    <row r="33" spans="4:11" s="10" customFormat="1" ht="28.5" x14ac:dyDescent="0.2">
      <c r="D33" s="71"/>
      <c r="E33" s="72">
        <v>44822</v>
      </c>
      <c r="F33" s="73">
        <v>7709</v>
      </c>
      <c r="G33" s="89" t="s">
        <v>150</v>
      </c>
      <c r="H33" s="75"/>
      <c r="I33" s="75">
        <v>1091139.25</v>
      </c>
      <c r="J33" s="75">
        <f t="shared" si="0"/>
        <v>29214252.533999898</v>
      </c>
    </row>
    <row r="34" spans="4:11" s="10" customFormat="1" ht="28.5" x14ac:dyDescent="0.2">
      <c r="D34" s="71"/>
      <c r="E34" s="72">
        <v>44822</v>
      </c>
      <c r="F34" s="73">
        <v>7709</v>
      </c>
      <c r="G34" s="89" t="s">
        <v>198</v>
      </c>
      <c r="H34" s="75"/>
      <c r="I34" s="75">
        <v>20468784.030000001</v>
      </c>
      <c r="J34" s="75">
        <f t="shared" si="0"/>
        <v>8745468.5039998963</v>
      </c>
      <c r="K34" s="83"/>
    </row>
    <row r="35" spans="4:11" s="10" customFormat="1" ht="31.5" customHeight="1" x14ac:dyDescent="0.2">
      <c r="D35" s="71"/>
      <c r="E35" s="72">
        <v>44822</v>
      </c>
      <c r="F35" s="73">
        <v>7710</v>
      </c>
      <c r="G35" s="74" t="s">
        <v>150</v>
      </c>
      <c r="H35" s="75"/>
      <c r="I35" s="75">
        <v>170479.13</v>
      </c>
      <c r="J35" s="75">
        <f t="shared" si="0"/>
        <v>8574989.3739998955</v>
      </c>
      <c r="K35" s="83"/>
    </row>
    <row r="36" spans="4:11" s="10" customFormat="1" ht="26.25" customHeight="1" x14ac:dyDescent="0.2">
      <c r="D36" s="71"/>
      <c r="E36" s="72">
        <v>44822</v>
      </c>
      <c r="F36" s="73">
        <v>7710</v>
      </c>
      <c r="G36" s="74" t="s">
        <v>199</v>
      </c>
      <c r="H36" s="75"/>
      <c r="I36" s="75">
        <v>4372801.33</v>
      </c>
      <c r="J36" s="75">
        <f t="shared" si="0"/>
        <v>4202188.0439998955</v>
      </c>
      <c r="K36" s="83"/>
    </row>
    <row r="37" spans="4:11" s="10" customFormat="1" ht="25.5" customHeight="1" x14ac:dyDescent="0.2">
      <c r="D37" s="71"/>
      <c r="E37" s="72">
        <v>44824</v>
      </c>
      <c r="F37" s="73"/>
      <c r="G37" s="74" t="s">
        <v>28</v>
      </c>
      <c r="H37" s="75">
        <v>1010358.75</v>
      </c>
      <c r="I37" s="75"/>
      <c r="J37" s="75">
        <f t="shared" si="0"/>
        <v>5212546.7939998955</v>
      </c>
      <c r="K37" s="83"/>
    </row>
    <row r="38" spans="4:11" s="10" customFormat="1" ht="25.5" customHeight="1" x14ac:dyDescent="0.2">
      <c r="D38" s="71"/>
      <c r="E38" s="72">
        <v>44824</v>
      </c>
      <c r="F38" s="73">
        <v>7723</v>
      </c>
      <c r="G38" s="74" t="s">
        <v>200</v>
      </c>
      <c r="H38" s="75"/>
      <c r="I38" s="75">
        <v>100000</v>
      </c>
      <c r="J38" s="75">
        <f t="shared" si="0"/>
        <v>5112546.7939998955</v>
      </c>
      <c r="K38" s="83"/>
    </row>
    <row r="39" spans="4:11" s="10" customFormat="1" ht="27.75" customHeight="1" x14ac:dyDescent="0.2">
      <c r="D39" s="71"/>
      <c r="E39" s="72">
        <v>44824</v>
      </c>
      <c r="F39" s="73">
        <v>7724</v>
      </c>
      <c r="G39" s="74" t="s">
        <v>150</v>
      </c>
      <c r="H39" s="75"/>
      <c r="I39" s="75">
        <v>50533.19</v>
      </c>
      <c r="J39" s="75">
        <f t="shared" si="0"/>
        <v>5062013.603999895</v>
      </c>
      <c r="K39" s="83"/>
    </row>
    <row r="40" spans="4:11" s="10" customFormat="1" ht="27.75" customHeight="1" x14ac:dyDescent="0.2">
      <c r="D40" s="71"/>
      <c r="E40" s="72">
        <v>44824</v>
      </c>
      <c r="F40" s="73">
        <v>7724</v>
      </c>
      <c r="G40" s="74" t="s">
        <v>201</v>
      </c>
      <c r="H40" s="75"/>
      <c r="I40" s="75">
        <v>412763.32</v>
      </c>
      <c r="J40" s="75">
        <f t="shared" si="0"/>
        <v>4649250.2839998947</v>
      </c>
      <c r="K40" s="83"/>
    </row>
    <row r="41" spans="4:11" s="10" customFormat="1" ht="27.75" customHeight="1" x14ac:dyDescent="0.2">
      <c r="D41" s="71"/>
      <c r="E41" s="72">
        <v>44824</v>
      </c>
      <c r="F41" s="73">
        <v>7725</v>
      </c>
      <c r="G41" s="74" t="s">
        <v>150</v>
      </c>
      <c r="H41" s="75"/>
      <c r="I41" s="75">
        <v>11646.4</v>
      </c>
      <c r="J41" s="75">
        <f t="shared" si="0"/>
        <v>4637603.8839998944</v>
      </c>
      <c r="K41" s="83"/>
    </row>
    <row r="42" spans="4:11" s="10" customFormat="1" ht="27.75" customHeight="1" x14ac:dyDescent="0.2">
      <c r="D42" s="71"/>
      <c r="E42" s="72">
        <v>44824</v>
      </c>
      <c r="F42" s="73">
        <v>7725</v>
      </c>
      <c r="G42" s="74" t="s">
        <v>202</v>
      </c>
      <c r="H42" s="75"/>
      <c r="I42" s="75">
        <v>104817.57</v>
      </c>
      <c r="J42" s="75">
        <f t="shared" si="0"/>
        <v>4532786.3139998941</v>
      </c>
      <c r="K42" s="83"/>
    </row>
    <row r="43" spans="4:11" s="10" customFormat="1" ht="27.75" customHeight="1" x14ac:dyDescent="0.2">
      <c r="D43" s="71"/>
      <c r="E43" s="72">
        <v>44826</v>
      </c>
      <c r="F43" s="73"/>
      <c r="G43" s="74" t="s">
        <v>24</v>
      </c>
      <c r="H43" s="75">
        <v>362244.21</v>
      </c>
      <c r="I43" s="75"/>
      <c r="J43" s="75">
        <f t="shared" si="0"/>
        <v>4895030.523999894</v>
      </c>
      <c r="K43" s="83"/>
    </row>
    <row r="44" spans="4:11" s="10" customFormat="1" ht="27.75" customHeight="1" x14ac:dyDescent="0.2">
      <c r="D44" s="71"/>
      <c r="E44" s="72">
        <v>44826</v>
      </c>
      <c r="F44" s="73"/>
      <c r="G44" s="74" t="s">
        <v>24</v>
      </c>
      <c r="H44" s="75"/>
      <c r="I44" s="75">
        <v>362244.21</v>
      </c>
      <c r="J44" s="75">
        <f t="shared" si="0"/>
        <v>4532786.3139998941</v>
      </c>
      <c r="K44" s="83"/>
    </row>
    <row r="45" spans="4:11" s="10" customFormat="1" ht="27.75" customHeight="1" x14ac:dyDescent="0.2">
      <c r="D45" s="71"/>
      <c r="E45" s="72">
        <v>44831</v>
      </c>
      <c r="F45" s="73"/>
      <c r="G45" s="74" t="s">
        <v>24</v>
      </c>
      <c r="H45" s="75">
        <v>1010358.75</v>
      </c>
      <c r="I45" s="75"/>
      <c r="J45" s="75">
        <f t="shared" si="0"/>
        <v>5543145.0639998941</v>
      </c>
      <c r="K45" s="83"/>
    </row>
    <row r="46" spans="4:11" s="10" customFormat="1" ht="27.75" customHeight="1" x14ac:dyDescent="0.2">
      <c r="D46" s="71"/>
      <c r="E46" s="72">
        <v>44831</v>
      </c>
      <c r="F46" s="73"/>
      <c r="G46" s="74" t="s">
        <v>24</v>
      </c>
      <c r="H46" s="75"/>
      <c r="I46" s="75">
        <v>1010358.75</v>
      </c>
      <c r="J46" s="75">
        <f t="shared" si="0"/>
        <v>4532786.3139998941</v>
      </c>
      <c r="K46" s="83"/>
    </row>
    <row r="47" spans="4:11" s="10" customFormat="1" ht="27.75" customHeight="1" x14ac:dyDescent="0.2">
      <c r="D47" s="71"/>
      <c r="E47" s="72">
        <v>44831</v>
      </c>
      <c r="F47" s="73">
        <v>7769</v>
      </c>
      <c r="G47" s="74" t="s">
        <v>16</v>
      </c>
      <c r="H47" s="75"/>
      <c r="I47" s="75">
        <v>2451.9499999999998</v>
      </c>
      <c r="J47" s="75">
        <f t="shared" si="0"/>
        <v>4530334.3639998939</v>
      </c>
      <c r="K47" s="83"/>
    </row>
    <row r="48" spans="4:11" s="10" customFormat="1" ht="27.75" customHeight="1" thickBot="1" x14ac:dyDescent="0.25">
      <c r="D48" s="71"/>
      <c r="E48" s="72">
        <v>44831</v>
      </c>
      <c r="F48" s="73">
        <v>7769</v>
      </c>
      <c r="G48" s="74" t="s">
        <v>203</v>
      </c>
      <c r="H48" s="75"/>
      <c r="I48" s="75">
        <v>359792.26</v>
      </c>
      <c r="J48" s="75">
        <f t="shared" si="0"/>
        <v>4170542.1039998941</v>
      </c>
      <c r="K48" s="83"/>
    </row>
    <row r="49" spans="4:96" s="11" customFormat="1" ht="18.75" thickBot="1" x14ac:dyDescent="0.25">
      <c r="D49" s="191" t="s">
        <v>8</v>
      </c>
      <c r="E49" s="192"/>
      <c r="F49" s="192"/>
      <c r="G49" s="192"/>
      <c r="H49" s="96">
        <f>SUM(H17:H48)</f>
        <v>56577290.609999999</v>
      </c>
      <c r="I49" s="96">
        <f>SUM(I17:I48)</f>
        <v>56486823.629999995</v>
      </c>
      <c r="J49" s="97">
        <f>+J16+H49-I49</f>
        <v>4170542.1039998978</v>
      </c>
      <c r="K49" s="29">
        <f>+J49-'[1]CTA. NOMINA 2000'!$G$1739</f>
        <v>3.7252902984619141E-9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8" x14ac:dyDescent="0.2">
      <c r="D50" s="90"/>
      <c r="E50" s="90"/>
      <c r="F50" s="90"/>
      <c r="G50" s="90"/>
      <c r="H50" s="91"/>
      <c r="I50" s="91"/>
      <c r="J50" s="92"/>
      <c r="K50" s="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14.25" x14ac:dyDescent="0.2">
      <c r="D51" s="90"/>
      <c r="E51" s="90"/>
      <c r="F51" s="90"/>
      <c r="G51" s="38"/>
      <c r="H51" s="9"/>
      <c r="I51" s="86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14.25" x14ac:dyDescent="0.2">
      <c r="D52" s="90"/>
      <c r="E52" s="90"/>
      <c r="F52" s="90"/>
      <c r="G52" s="38"/>
      <c r="H52" s="9"/>
      <c r="I52" s="86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4.25" x14ac:dyDescent="0.2">
      <c r="D53" s="9"/>
      <c r="E53" s="85" t="s">
        <v>39</v>
      </c>
      <c r="F53" s="9"/>
      <c r="G53" s="38" t="s">
        <v>44</v>
      </c>
      <c r="H53" s="9"/>
      <c r="I53" s="85" t="s">
        <v>40</v>
      </c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14.25" x14ac:dyDescent="0.2">
      <c r="D54" s="9"/>
      <c r="E54" s="85" t="s">
        <v>32</v>
      </c>
      <c r="F54" s="9"/>
      <c r="G54" s="85" t="s">
        <v>37</v>
      </c>
      <c r="H54" s="9"/>
      <c r="I54" s="85" t="s">
        <v>33</v>
      </c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ht="14.25" x14ac:dyDescent="0.2">
      <c r="D55" s="9"/>
      <c r="E55" s="85" t="s">
        <v>34</v>
      </c>
      <c r="F55" s="9"/>
      <c r="G55" s="85" t="s">
        <v>45</v>
      </c>
      <c r="H55" s="9"/>
      <c r="I55" s="98" t="s">
        <v>46</v>
      </c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ht="14.25" x14ac:dyDescent="0.2">
      <c r="D56" s="9"/>
      <c r="E56" s="85" t="s">
        <v>35</v>
      </c>
      <c r="F56" s="9"/>
      <c r="G56" s="85" t="s">
        <v>38</v>
      </c>
      <c r="H56" s="9"/>
      <c r="I56" s="85" t="s">
        <v>36</v>
      </c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4.25" x14ac:dyDescent="0.2">
      <c r="D58" s="9"/>
      <c r="E58" s="9"/>
      <c r="F58" s="9"/>
      <c r="G58" s="86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1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1"/>
      <c r="E63" s="1"/>
      <c r="F63" s="1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1"/>
      <c r="E64" s="1"/>
      <c r="F64" s="1"/>
      <c r="G64" s="1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1"/>
      <c r="E65" s="1"/>
      <c r="F65" s="1"/>
      <c r="G65" s="1"/>
      <c r="H65" s="1"/>
      <c r="I65" s="1"/>
      <c r="J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1"/>
      <c r="E66" s="1"/>
      <c r="F66" s="1"/>
      <c r="G66" s="1"/>
      <c r="H66" s="1"/>
      <c r="I66" s="1"/>
      <c r="J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1"/>
      <c r="E67" s="1"/>
      <c r="F67" s="1"/>
      <c r="G67" s="1"/>
      <c r="H67" s="1"/>
      <c r="I67" s="1"/>
      <c r="J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1"/>
      <c r="E68" s="1"/>
      <c r="F68" s="1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9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x14ac:dyDescent="0.2">
      <c r="H70" s="9"/>
      <c r="I70" s="9"/>
      <c r="J70" s="9"/>
    </row>
    <row r="71" spans="4:96" x14ac:dyDescent="0.2">
      <c r="D71" s="9"/>
      <c r="E71" s="9"/>
      <c r="F71" s="9"/>
    </row>
    <row r="91" spans="4:4" ht="15" x14ac:dyDescent="0.2">
      <c r="D91" s="88"/>
    </row>
  </sheetData>
  <mergeCells count="8">
    <mergeCell ref="D8:J8"/>
    <mergeCell ref="D9:J9"/>
    <mergeCell ref="D49:G49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45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1"/>
  <sheetViews>
    <sheetView view="pageBreakPreview" topLeftCell="C1" zoomScale="70" zoomScaleNormal="85" zoomScaleSheetLayoutView="70" workbookViewId="0">
      <selection activeCell="K20" sqref="K20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6" t="s">
        <v>10</v>
      </c>
      <c r="E8" s="176"/>
      <c r="F8" s="176"/>
      <c r="G8" s="176"/>
      <c r="H8" s="176"/>
      <c r="I8" s="176"/>
      <c r="J8" s="176"/>
      <c r="K8" s="16"/>
      <c r="L8" s="16"/>
    </row>
    <row r="9" spans="1:14" s="14" customFormat="1" ht="18.75" x14ac:dyDescent="0.2">
      <c r="C9" s="18"/>
      <c r="D9" s="182" t="s">
        <v>25</v>
      </c>
      <c r="E9" s="182"/>
      <c r="F9" s="182"/>
      <c r="G9" s="182"/>
      <c r="H9" s="182"/>
      <c r="I9" s="182"/>
      <c r="J9" s="182"/>
    </row>
    <row r="10" spans="1:14" s="17" customFormat="1" ht="18" customHeight="1" x14ac:dyDescent="0.2">
      <c r="B10" s="18"/>
      <c r="C10" s="18"/>
      <c r="D10" s="182" t="s">
        <v>20</v>
      </c>
      <c r="E10" s="182"/>
      <c r="F10" s="182"/>
      <c r="G10" s="182"/>
      <c r="H10" s="182"/>
      <c r="I10" s="182"/>
      <c r="J10" s="182"/>
    </row>
    <row r="11" spans="1:14" s="14" customFormat="1" ht="18.75" customHeight="1" x14ac:dyDescent="0.2">
      <c r="D11" s="183" t="s">
        <v>91</v>
      </c>
      <c r="E11" s="183"/>
      <c r="F11" s="183"/>
      <c r="G11" s="183"/>
      <c r="H11" s="183"/>
      <c r="I11" s="183"/>
      <c r="J11" s="183"/>
    </row>
    <row r="12" spans="1:14" s="14" customFormat="1" ht="18.75" x14ac:dyDescent="0.2">
      <c r="D12" s="82"/>
      <c r="E12" s="82"/>
      <c r="F12" s="82"/>
      <c r="G12" s="82"/>
      <c r="H12" s="82"/>
      <c r="I12" s="82"/>
      <c r="J12" s="82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181"/>
      <c r="E14" s="178" t="s">
        <v>25</v>
      </c>
      <c r="F14" s="178"/>
      <c r="G14" s="178"/>
      <c r="H14" s="178"/>
      <c r="I14" s="178"/>
      <c r="J14" s="178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181"/>
      <c r="E15" s="177" t="s">
        <v>26</v>
      </c>
      <c r="F15" s="177"/>
      <c r="G15" s="177"/>
      <c r="H15" s="177"/>
      <c r="I15" s="177"/>
      <c r="J15" s="52">
        <f>'[1]CTA. FONDOCYT 960'!$J$113</f>
        <v>448256.16999999975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181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9"/>
      <c r="E17" s="120"/>
      <c r="F17" s="119"/>
      <c r="G17" s="120">
        <v>44804</v>
      </c>
      <c r="H17" s="121"/>
      <c r="I17" s="122">
        <v>0</v>
      </c>
      <c r="J17" s="121">
        <f>+J15</f>
        <v>448256.16999999975</v>
      </c>
    </row>
    <row r="18" spans="4:96" s="10" customFormat="1" ht="27.75" customHeight="1" thickBot="1" x14ac:dyDescent="0.25">
      <c r="D18" s="71"/>
      <c r="E18" s="72">
        <v>44834</v>
      </c>
      <c r="F18" s="73"/>
      <c r="G18" s="74" t="s">
        <v>30</v>
      </c>
      <c r="H18" s="75"/>
      <c r="I18" s="75">
        <v>175</v>
      </c>
      <c r="J18" s="76">
        <f>J17+H18-I18</f>
        <v>448081.16999999975</v>
      </c>
    </row>
    <row r="19" spans="4:96" s="11" customFormat="1" ht="19.5" thickTop="1" thickBot="1" x14ac:dyDescent="0.25">
      <c r="D19" s="193" t="s">
        <v>8</v>
      </c>
      <c r="E19" s="193"/>
      <c r="F19" s="193"/>
      <c r="G19" s="193"/>
      <c r="H19" s="77">
        <v>0</v>
      </c>
      <c r="I19" s="77">
        <f>SUM(I18:I18)</f>
        <v>175</v>
      </c>
      <c r="J19" s="62">
        <f>+J17+H19-I19</f>
        <v>448081.16999999975</v>
      </c>
      <c r="K19" s="29">
        <f>+J19-'[1]CTA. FONDOCYT 960'!$J$114</f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7.25" thickTop="1" x14ac:dyDescent="0.2">
      <c r="D20" s="5"/>
      <c r="E20" s="5"/>
      <c r="F20" s="5"/>
      <c r="G20" s="5"/>
      <c r="H20" s="8"/>
      <c r="I20" s="8"/>
      <c r="J20" s="8"/>
      <c r="K20" s="11" t="s">
        <v>27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6.5" x14ac:dyDescent="0.2">
      <c r="D21" s="5"/>
      <c r="E21" s="5"/>
      <c r="F21" s="5"/>
      <c r="G21" s="5"/>
      <c r="H21" s="8"/>
      <c r="I21" s="8"/>
      <c r="J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85" t="s">
        <v>39</v>
      </c>
      <c r="F22" s="9"/>
      <c r="G22" s="86" t="s">
        <v>41</v>
      </c>
      <c r="H22" s="9"/>
      <c r="I22" s="85" t="s">
        <v>40</v>
      </c>
      <c r="J22" s="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85" t="s">
        <v>32</v>
      </c>
      <c r="F23" s="9"/>
      <c r="G23" s="85" t="s">
        <v>37</v>
      </c>
      <c r="H23" s="9"/>
      <c r="I23" s="85" t="s">
        <v>33</v>
      </c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85" t="s">
        <v>34</v>
      </c>
      <c r="F24" s="9"/>
      <c r="G24" s="85" t="s">
        <v>45</v>
      </c>
      <c r="H24" s="9"/>
      <c r="I24" s="85" t="s">
        <v>46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5" t="s">
        <v>35</v>
      </c>
      <c r="F25" s="9"/>
      <c r="G25" s="85" t="s">
        <v>38</v>
      </c>
      <c r="H25" s="9"/>
      <c r="I25" s="85" t="s">
        <v>36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9"/>
      <c r="F26" s="9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H27" s="9"/>
      <c r="I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G30" s="86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5"/>
      <c r="F31" s="5"/>
      <c r="G31" s="5"/>
      <c r="H31" s="8"/>
      <c r="I31" s="8"/>
      <c r="J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8" x14ac:dyDescent="0.2">
      <c r="D32" s="22"/>
      <c r="E32" s="21"/>
      <c r="F32" s="20"/>
      <c r="G32" s="20"/>
      <c r="H32" s="23"/>
      <c r="I32" s="23"/>
      <c r="J32" s="2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6"/>
      <c r="F33" s="3"/>
      <c r="G33" s="3"/>
      <c r="H33" s="4"/>
      <c r="I33" s="4"/>
      <c r="J33" s="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194"/>
      <c r="E34" s="194"/>
      <c r="F34" s="194"/>
      <c r="G34" s="194"/>
      <c r="H34" s="194"/>
      <c r="I34" s="194"/>
      <c r="J34" s="19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95"/>
      <c r="E35" s="195"/>
      <c r="F35" s="195"/>
      <c r="G35" s="195"/>
      <c r="H35" s="195"/>
      <c r="I35" s="195"/>
      <c r="J35" s="19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20.25" x14ac:dyDescent="0.2">
      <c r="D36" s="184"/>
      <c r="E36" s="184"/>
      <c r="F36" s="184"/>
      <c r="G36" s="184"/>
      <c r="H36" s="184"/>
      <c r="I36" s="184"/>
      <c r="J36" s="18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84"/>
      <c r="E37" s="184"/>
      <c r="F37" s="184"/>
      <c r="G37" s="184"/>
      <c r="H37" s="184"/>
      <c r="I37" s="184"/>
      <c r="J37" s="18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84"/>
      <c r="E38" s="184"/>
      <c r="F38" s="184"/>
      <c r="G38" s="184"/>
      <c r="H38" s="184"/>
      <c r="I38" s="184"/>
      <c r="J38" s="18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84"/>
      <c r="E39" s="184"/>
      <c r="F39" s="184"/>
      <c r="G39" s="184"/>
      <c r="H39" s="184"/>
      <c r="I39" s="184"/>
      <c r="J39" s="18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9"/>
      <c r="E40" s="9"/>
      <c r="F40" s="9"/>
      <c r="G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70" spans="4:4" ht="13.5" thickBot="1" x14ac:dyDescent="0.25"/>
    <row r="71" spans="4:4" ht="15" x14ac:dyDescent="0.2">
      <c r="D71" s="2"/>
    </row>
  </sheetData>
  <mergeCells count="14">
    <mergeCell ref="D39:J39"/>
    <mergeCell ref="D19:G19"/>
    <mergeCell ref="D34:J34"/>
    <mergeCell ref="D35:J35"/>
    <mergeCell ref="D36:J36"/>
    <mergeCell ref="D37:J37"/>
    <mergeCell ref="D38:J38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2022-10-11T15:23:51Z</cp:lastPrinted>
  <dcterms:created xsi:type="dcterms:W3CDTF">2006-07-11T17:39:34Z</dcterms:created>
  <dcterms:modified xsi:type="dcterms:W3CDTF">2022-10-11T15:37:10Z</dcterms:modified>
</cp:coreProperties>
</file>